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52511"/>
</workbook>
</file>

<file path=xl/calcChain.xml><?xml version="1.0" encoding="utf-8"?>
<calcChain xmlns="http://schemas.openxmlformats.org/spreadsheetml/2006/main">
  <c r="C21" i="2" l="1"/>
  <c r="C6" i="2" s="1"/>
  <c r="C56" i="2" s="1"/>
  <c r="C28" i="2"/>
  <c r="C39" i="2"/>
  <c r="C40" i="2"/>
  <c r="C50" i="2"/>
  <c r="D6" i="2"/>
  <c r="D56" i="2" s="1"/>
  <c r="D21" i="2"/>
  <c r="D28" i="2"/>
  <c r="D40" i="2"/>
  <c r="D39" i="2" s="1"/>
  <c r="D50" i="2"/>
  <c r="E21" i="2"/>
  <c r="E6" i="2" s="1"/>
  <c r="E56" i="2" s="1"/>
  <c r="E28" i="2"/>
  <c r="E39" i="2"/>
  <c r="E40" i="2"/>
  <c r="E50" i="2"/>
  <c r="F6" i="2"/>
  <c r="F56" i="2" s="1"/>
  <c r="F21" i="2"/>
  <c r="F28" i="2"/>
  <c r="F40" i="2"/>
  <c r="F39" i="2" s="1"/>
  <c r="F50" i="2"/>
  <c r="G21" i="2"/>
  <c r="G6" i="2" s="1"/>
  <c r="G56" i="2" s="1"/>
  <c r="G28" i="2"/>
  <c r="G39" i="2"/>
  <c r="G40" i="2"/>
  <c r="G50" i="2"/>
  <c r="H6" i="2"/>
  <c r="H56" i="2" s="1"/>
  <c r="H21" i="2"/>
  <c r="H28" i="2"/>
  <c r="H40" i="2"/>
  <c r="H39" i="2" s="1"/>
  <c r="H50" i="2"/>
  <c r="I21" i="2"/>
  <c r="I6" i="2" s="1"/>
  <c r="I56" i="2" s="1"/>
  <c r="I28" i="2"/>
  <c r="I39" i="2"/>
  <c r="I40" i="2"/>
  <c r="I50" i="2"/>
  <c r="J6" i="2"/>
  <c r="J56" i="2" s="1"/>
  <c r="J21" i="2"/>
  <c r="J28" i="2"/>
  <c r="J40" i="2"/>
  <c r="J39" i="2" s="1"/>
  <c r="J50" i="2"/>
  <c r="K21" i="2"/>
  <c r="K6" i="2" s="1"/>
  <c r="K56" i="2" s="1"/>
  <c r="K28" i="2"/>
  <c r="K39" i="2"/>
  <c r="K40" i="2"/>
  <c r="K50" i="2"/>
  <c r="L6" i="2"/>
  <c r="L56" i="2" s="1"/>
  <c r="L21" i="2"/>
  <c r="L28" i="2"/>
  <c r="L40" i="2"/>
  <c r="L39" i="2" s="1"/>
  <c r="L50" i="2"/>
  <c r="E4" i="3"/>
  <c r="F4" i="3"/>
</calcChain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<sst xmlns="http://schemas.openxmlformats.org/spreadsheetml/2006/main" count="149" uniqueCount="128">
  <si>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</si>
  <si>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</si>
  <si>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</si>
  <si>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</si>
  <si>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</si>
  <si>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</si>
  <si>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</si>
  <si>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</si>
  <si>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</si>
  <si>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</si>
  <si>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</si>
  <si>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</si>
  <si>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</si>
  <si>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</si>
  <si>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</si>
  <si>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</si>
  <si>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</si>
  <si>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</si>
  <si>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</si>
  <si>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</si>
  <si>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</si>
  <si>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</si>
  <si>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</si>
  <si>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</si>
  <si>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</si>
  <si>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</si>
  <si>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</si>
  <si>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2021 року</t>
  </si>
  <si>
    <t>Рожищенський районний суд Волинської області</t>
  </si>
  <si>
    <t>45100, Волинська область,м. Рожище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</si>
  <si>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</si>
  <si>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</si>
  <si>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</si>
  <si>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</si>
  <si>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</si>
  <si>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</si>
  <si>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</si>
  <si>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</si>
  <si>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</si>
  <si>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</si>
  <si>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</si>
  <si>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</si>
  <si>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</si>
  <si>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</si>
  <si>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</si>
  <si>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</si>
  <si>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</si>
  <si>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</si>
  <si>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</si>
  <si>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</si>
  <si>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</si>
  <si>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</si>
  <si>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</si>
  <si>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</si>
  <si>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</si>
  <si>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</si>
  <si>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</si>
  <si>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</si>
  <si>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</si>
  <si>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</si>
  <si>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</si>
  <si>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</si>
  <si>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</si>
  <si>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</si>
  <si>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</si>
  <si>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</si>
  <si>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</si>
  <si>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</si>
  <si>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</si>
  <si>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</si>
  <si>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</si>
  <si>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</si>
  <si>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</si>
  <si>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</si>
  <si>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</si>
  <si>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</si>
  <si>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</si>
  <si>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</si>
  <si>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</si>
  <si>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</si>
  <si>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</si>
  <si>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</si>
  <si>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</si>
  <si>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</si>
  <si>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</si>
  <si>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</si>
  <si>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</si>
  <si>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</si>
  <si>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</si>
  <si>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</si>
  <si>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</si>
  <si>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</si>
  <si>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</si>
  <si>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</si>
  <si>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</si>
  <si>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</si>
  <si>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</si>
  <si>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</si>
  <si>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</si>
  <si>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</si>
  <si>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</si>
  <si>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</si>
  <si>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</si>
  <si>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</si>
  <si>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</si>
  <si>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</si>
  <si>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</si>
  <si>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</si>
  <si>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</si>
  <si>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</si>
  <si>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</si>
  <si>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</si>
  <si>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</si>
  <si>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</si>
  <si>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</si>
  <si>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</si>
  <si>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</si>
  <si>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</si>
  <si>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</si>
  <si>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</si>
  <si>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</si>
  <si>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03368 222 93</t>
  </si>
  <si>
    <t>03368 215 79</t>
  </si>
  <si>
    <t>inbox@rg.vl.court.gov.ua</t>
  </si>
  <si>
    <t>І.І. Сіліч</t>
  </si>
  <si>
    <t xml:space="preserve">(ПІБ)    </t>
  </si>
  <si>
    <t>І.В. Сімінська</t>
  </si>
  <si>
    <t>1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</si>
</sst>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4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5" t="s">
        <v>27</v>
      </c>
      <c r="E5" s="35"/>
      <c r="F5" s="35"/>
      <c r="G5" s="5"/>
      <c r="H5" s="5"/>
    </row>
    <row r="6" spans="1:8" ht="12.95" customHeight="1" x14ac:dyDescent="0.2">
      <c r="D6" s="36"/>
      <c r="E6" s="45" t="s">
        <v>31</v>
      </c>
      <c r="F6" s="36"/>
    </row>
    <row r="7" spans="1:8" ht="12.95" customHeight="1" x14ac:dyDescent="0.2">
      <c r="E7" s="46"/>
      <c r="F7" s="16"/>
      <c r="G7" s="16"/>
      <c r="H7" s="16"/>
    </row>
    <row r="8" spans="1:8" ht="12.95" customHeight="1" x14ac:dyDescent="0.2">
      <c r="E8" s="46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 x14ac:dyDescent="0.2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 x14ac:dyDescent="0.2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 x14ac:dyDescent="0.2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 x14ac:dyDescent="0.2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 x14ac:dyDescent="0.2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 x14ac:dyDescent="0.2">
      <c r="A16" s="1"/>
      <c r="B16" s="11"/>
      <c r="C16" s="16"/>
      <c r="D16" s="1"/>
      <c r="E16" s="51"/>
      <c r="F16" s="55"/>
    </row>
    <row r="17" spans="1:8" ht="12.95" customHeight="1" x14ac:dyDescent="0.2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 x14ac:dyDescent="0.2">
      <c r="A18" s="1"/>
      <c r="B18" s="9"/>
      <c r="C18" s="25"/>
      <c r="D18" s="39"/>
      <c r="E18" s="50"/>
      <c r="F18" s="57"/>
      <c r="G18" s="61"/>
      <c r="H18" s="61"/>
    </row>
    <row r="19" spans="1:8" ht="12.95" customHeight="1" x14ac:dyDescent="0.2">
      <c r="A19" s="1"/>
      <c r="B19" s="11"/>
      <c r="C19" s="16"/>
      <c r="D19" s="1"/>
      <c r="E19" s="51"/>
      <c r="F19" s="11"/>
      <c r="G19" s="59"/>
    </row>
    <row r="20" spans="1:8" ht="12.95" customHeight="1" x14ac:dyDescent="0.2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 x14ac:dyDescent="0.2">
      <c r="A21" s="1"/>
      <c r="B21" s="9"/>
      <c r="C21" s="25"/>
      <c r="D21" s="39"/>
      <c r="E21" s="50"/>
      <c r="F21" s="56"/>
      <c r="G21" s="60"/>
      <c r="H21" s="60"/>
    </row>
    <row r="22" spans="1:8" ht="12.95" customHeight="1" x14ac:dyDescent="0.2">
      <c r="A22" s="1"/>
      <c r="B22" s="11"/>
      <c r="C22" s="16"/>
      <c r="D22" s="1"/>
      <c r="E22" s="52"/>
      <c r="F22" s="19"/>
      <c r="G22" s="32"/>
      <c r="H22" s="32"/>
    </row>
    <row r="23" spans="1:8" ht="12.95" customHeight="1" x14ac:dyDescent="0.2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 x14ac:dyDescent="0.2">
      <c r="A24" s="1"/>
      <c r="B24" s="9" t="s">
        <v>17</v>
      </c>
      <c r="C24" s="25"/>
      <c r="D24" s="39"/>
      <c r="E24" s="49"/>
      <c r="F24" s="11"/>
    </row>
    <row r="25" spans="1:8" ht="12.95" customHeight="1" x14ac:dyDescent="0.2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 x14ac:dyDescent="0.2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 x14ac:dyDescent="0.2">
      <c r="A27" s="2"/>
      <c r="B27" s="13"/>
      <c r="C27" s="28"/>
      <c r="D27" s="1"/>
      <c r="E27" s="51"/>
      <c r="F27" s="55"/>
    </row>
    <row r="28" spans="1:8" ht="12.95" customHeight="1" x14ac:dyDescent="0.2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 x14ac:dyDescent="0.2">
      <c r="A29" s="2"/>
      <c r="B29" s="14"/>
      <c r="C29" s="29"/>
      <c r="D29" s="42"/>
      <c r="E29" s="54" t="s">
        <v>37</v>
      </c>
      <c r="F29" s="55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 x14ac:dyDescent="0.2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 x14ac:dyDescent="0.2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 x14ac:dyDescent="0.2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0">
        <v>4</v>
      </c>
      <c r="C44" s="33"/>
      <c r="D44" s="33"/>
      <c r="E44" s="33"/>
      <c r="F44" s="33"/>
      <c r="G44" s="33"/>
      <c r="H44" s="62"/>
      <c r="I44" s="11"/>
    </row>
    <row r="45" spans="1:9" ht="12.95" customHeight="1" x14ac:dyDescent="0.2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 x14ac:dyDescent="0.2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&amp;LFBAFE82E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 x14ac:dyDescent="0.2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 x14ac:dyDescent="0.2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 x14ac:dyDescent="0.2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 x14ac:dyDescent="0.2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 x14ac:dyDescent="0.2">
      <c r="A6" s="68">
        <v>1</v>
      </c>
      <c r="B6" s="71" t="s">
        <v>49</v>
      </c>
      <c r="C6" s="82">
        <f t="shared" ref="C6:L6" si="0">SUM(C7,C10,C13,C14,C15,C21,C24,C25,C18,C19,C20)</f>
        <v>344</v>
      </c>
      <c r="D6" s="82">
        <f t="shared" si="0"/>
        <v>340118.77</v>
      </c>
      <c r="E6" s="82">
        <f t="shared" si="0"/>
        <v>264</v>
      </c>
      <c r="F6" s="82">
        <f t="shared" si="0"/>
        <v>282349.88</v>
      </c>
      <c r="G6" s="82">
        <f t="shared" si="0"/>
        <v>22</v>
      </c>
      <c r="H6" s="82">
        <f t="shared" si="0"/>
        <v>12081.8</v>
      </c>
      <c r="I6" s="82">
        <f t="shared" si="0"/>
        <v>61</v>
      </c>
      <c r="J6" s="82">
        <f t="shared" si="0"/>
        <v>48603.340000000004</v>
      </c>
      <c r="K6" s="82">
        <f t="shared" si="0"/>
        <v>64</v>
      </c>
      <c r="L6" s="82">
        <f t="shared" si="0"/>
        <v>54026</v>
      </c>
      <c r="M6" s="55"/>
    </row>
    <row r="7" spans="1:13" ht="16.7" customHeight="1" x14ac:dyDescent="0.2">
      <c r="A7" s="68">
        <v>2</v>
      </c>
      <c r="B7" s="72" t="s">
        <v>50</v>
      </c>
      <c r="C7" s="81">
        <v>136</v>
      </c>
      <c r="D7" s="81">
        <v>188028.77</v>
      </c>
      <c r="E7" s="81">
        <v>77</v>
      </c>
      <c r="F7" s="81">
        <v>141487.28</v>
      </c>
      <c r="G7" s="81">
        <v>3</v>
      </c>
      <c r="H7" s="81">
        <v>3237</v>
      </c>
      <c r="I7" s="81">
        <v>55</v>
      </c>
      <c r="J7" s="81">
        <v>44811.54</v>
      </c>
      <c r="K7" s="81">
        <v>52</v>
      </c>
      <c r="L7" s="81">
        <v>47670</v>
      </c>
      <c r="M7" s="55"/>
    </row>
    <row r="8" spans="1:13" ht="16.7" customHeight="1" x14ac:dyDescent="0.2">
      <c r="A8" s="68">
        <v>3</v>
      </c>
      <c r="B8" s="73" t="s">
        <v>51</v>
      </c>
      <c r="C8" s="81">
        <v>44</v>
      </c>
      <c r="D8" s="81">
        <v>99880</v>
      </c>
      <c r="E8" s="81">
        <v>42</v>
      </c>
      <c r="F8" s="81">
        <v>89082.75</v>
      </c>
      <c r="G8" s="81">
        <v>3</v>
      </c>
      <c r="H8" s="81">
        <v>3237</v>
      </c>
      <c r="I8" s="81"/>
      <c r="J8" s="81"/>
      <c r="K8" s="81">
        <v>1</v>
      </c>
      <c r="L8" s="81">
        <v>2270</v>
      </c>
      <c r="M8" s="55"/>
    </row>
    <row r="9" spans="1:13" ht="16.7" customHeight="1" x14ac:dyDescent="0.2">
      <c r="A9" s="68">
        <v>4</v>
      </c>
      <c r="B9" s="73" t="s">
        <v>52</v>
      </c>
      <c r="C9" s="81">
        <v>92</v>
      </c>
      <c r="D9" s="81">
        <v>88148.77</v>
      </c>
      <c r="E9" s="81">
        <v>35</v>
      </c>
      <c r="F9" s="81">
        <v>52404.53</v>
      </c>
      <c r="G9" s="81"/>
      <c r="H9" s="81"/>
      <c r="I9" s="81">
        <v>55</v>
      </c>
      <c r="J9" s="81">
        <v>44811.54</v>
      </c>
      <c r="K9" s="81">
        <v>51</v>
      </c>
      <c r="L9" s="81">
        <v>45400</v>
      </c>
      <c r="M9" s="55"/>
    </row>
    <row r="10" spans="1:13" ht="19.7" customHeight="1" x14ac:dyDescent="0.2">
      <c r="A10" s="68">
        <v>5</v>
      </c>
      <c r="B10" s="72" t="s">
        <v>53</v>
      </c>
      <c r="C10" s="81">
        <v>71</v>
      </c>
      <c r="D10" s="81">
        <v>65830</v>
      </c>
      <c r="E10" s="81">
        <v>64</v>
      </c>
      <c r="F10" s="81">
        <v>62571.4</v>
      </c>
      <c r="G10" s="81">
        <v>5</v>
      </c>
      <c r="H10" s="81">
        <v>2690.4</v>
      </c>
      <c r="I10" s="81">
        <v>3</v>
      </c>
      <c r="J10" s="81">
        <v>3110.8</v>
      </c>
      <c r="K10" s="81">
        <v>4</v>
      </c>
      <c r="L10" s="81">
        <v>3632</v>
      </c>
      <c r="M10" s="55"/>
    </row>
    <row r="11" spans="1:13" ht="19.7" customHeight="1" x14ac:dyDescent="0.2">
      <c r="A11" s="68">
        <v>6</v>
      </c>
      <c r="B11" s="73" t="s">
        <v>54</v>
      </c>
      <c r="C11" s="81">
        <v>1</v>
      </c>
      <c r="D11" s="81">
        <v>2270</v>
      </c>
      <c r="E11" s="81"/>
      <c r="F11" s="81"/>
      <c r="G11" s="81"/>
      <c r="H11" s="81"/>
      <c r="I11" s="81">
        <v>1</v>
      </c>
      <c r="J11" s="81">
        <v>1362</v>
      </c>
      <c r="K11" s="81"/>
      <c r="L11" s="81"/>
      <c r="M11" s="55"/>
    </row>
    <row r="12" spans="1:13" ht="19.7" customHeight="1" x14ac:dyDescent="0.2">
      <c r="A12" s="68">
        <v>7</v>
      </c>
      <c r="B12" s="73" t="s">
        <v>55</v>
      </c>
      <c r="C12" s="81">
        <v>70</v>
      </c>
      <c r="D12" s="81">
        <v>63560</v>
      </c>
      <c r="E12" s="81">
        <v>64</v>
      </c>
      <c r="F12" s="81">
        <v>62571.4</v>
      </c>
      <c r="G12" s="81">
        <v>5</v>
      </c>
      <c r="H12" s="81">
        <v>2690.4</v>
      </c>
      <c r="I12" s="81">
        <v>2</v>
      </c>
      <c r="J12" s="81">
        <v>1748.8</v>
      </c>
      <c r="K12" s="81">
        <v>4</v>
      </c>
      <c r="L12" s="81">
        <v>3632</v>
      </c>
      <c r="M12" s="55"/>
    </row>
    <row r="13" spans="1:13" ht="15.2" customHeight="1" x14ac:dyDescent="0.2">
      <c r="A13" s="68">
        <v>8</v>
      </c>
      <c r="B13" s="72" t="s">
        <v>56</v>
      </c>
      <c r="C13" s="81">
        <v>63</v>
      </c>
      <c r="D13" s="81">
        <v>57204</v>
      </c>
      <c r="E13" s="81">
        <v>59</v>
      </c>
      <c r="F13" s="81">
        <v>53504.800000000003</v>
      </c>
      <c r="G13" s="81">
        <v>14</v>
      </c>
      <c r="H13" s="81">
        <v>6154.4</v>
      </c>
      <c r="I13" s="81"/>
      <c r="J13" s="81"/>
      <c r="K13" s="81"/>
      <c r="L13" s="81"/>
      <c r="M13" s="55"/>
    </row>
    <row r="14" spans="1:13" ht="15.95" customHeight="1" x14ac:dyDescent="0.2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 x14ac:dyDescent="0.2">
      <c r="A15" s="68">
        <v>10</v>
      </c>
      <c r="B15" s="72" t="s">
        <v>0</v>
      </c>
      <c r="C15" s="81">
        <v>51</v>
      </c>
      <c r="D15" s="81">
        <v>23835</v>
      </c>
      <c r="E15" s="81">
        <v>47</v>
      </c>
      <c r="F15" s="81">
        <v>20944.2</v>
      </c>
      <c r="G15" s="81"/>
      <c r="H15" s="81"/>
      <c r="I15" s="81"/>
      <c r="J15" s="81"/>
      <c r="K15" s="81">
        <v>4</v>
      </c>
      <c r="L15" s="81">
        <v>1816</v>
      </c>
      <c r="M15" s="55"/>
    </row>
    <row r="16" spans="1:13" ht="21.2" customHeight="1" x14ac:dyDescent="0.2">
      <c r="A16" s="68">
        <v>11</v>
      </c>
      <c r="B16" s="73" t="s">
        <v>54</v>
      </c>
      <c r="C16" s="81">
        <v>1</v>
      </c>
      <c r="D16" s="81">
        <v>1135</v>
      </c>
      <c r="E16" s="81">
        <v>1</v>
      </c>
      <c r="F16" s="81">
        <v>454</v>
      </c>
      <c r="G16" s="81"/>
      <c r="H16" s="81"/>
      <c r="I16" s="81"/>
      <c r="J16" s="81"/>
      <c r="K16" s="81"/>
      <c r="L16" s="81"/>
      <c r="M16" s="55"/>
    </row>
    <row r="17" spans="1:13" ht="21.2" customHeight="1" x14ac:dyDescent="0.2">
      <c r="A17" s="68">
        <v>12</v>
      </c>
      <c r="B17" s="73" t="s">
        <v>55</v>
      </c>
      <c r="C17" s="81">
        <v>50</v>
      </c>
      <c r="D17" s="81">
        <v>22700</v>
      </c>
      <c r="E17" s="81">
        <v>46</v>
      </c>
      <c r="F17" s="81">
        <v>20490.2</v>
      </c>
      <c r="G17" s="81"/>
      <c r="H17" s="81"/>
      <c r="I17" s="81"/>
      <c r="J17" s="81"/>
      <c r="K17" s="81">
        <v>4</v>
      </c>
      <c r="L17" s="81">
        <v>1816</v>
      </c>
      <c r="M17" s="55"/>
    </row>
    <row r="18" spans="1:13" ht="21.2" customHeight="1" x14ac:dyDescent="0.2">
      <c r="A18" s="68">
        <v>13</v>
      </c>
      <c r="B18" s="74" t="s">
        <v>58</v>
      </c>
      <c r="C18" s="81">
        <v>23</v>
      </c>
      <c r="D18" s="81">
        <v>5221</v>
      </c>
      <c r="E18" s="81">
        <v>17</v>
      </c>
      <c r="F18" s="81">
        <v>3842.2</v>
      </c>
      <c r="G18" s="81"/>
      <c r="H18" s="81"/>
      <c r="I18" s="81">
        <v>3</v>
      </c>
      <c r="J18" s="81">
        <v>681</v>
      </c>
      <c r="K18" s="81">
        <v>4</v>
      </c>
      <c r="L18" s="81">
        <v>908</v>
      </c>
      <c r="M18" s="55"/>
    </row>
    <row r="19" spans="1:13" ht="21.2" customHeight="1" x14ac:dyDescent="0.2">
      <c r="A19" s="68">
        <v>14</v>
      </c>
      <c r="B19" s="74" t="s">
        <v>59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45" customHeight="1" x14ac:dyDescent="0.2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 x14ac:dyDescent="0.2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 x14ac:dyDescent="0.2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 x14ac:dyDescent="0.2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 x14ac:dyDescent="0.2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 x14ac:dyDescent="0.2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 x14ac:dyDescent="0.2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 x14ac:dyDescent="0.2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 x14ac:dyDescent="0.2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 x14ac:dyDescent="0.2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 x14ac:dyDescent="0.2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 x14ac:dyDescent="0.2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 x14ac:dyDescent="0.2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 x14ac:dyDescent="0.2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 x14ac:dyDescent="0.2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 x14ac:dyDescent="0.2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 x14ac:dyDescent="0.2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 x14ac:dyDescent="0.2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 x14ac:dyDescent="0.2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 x14ac:dyDescent="0.2">
      <c r="A39" s="68">
        <v>34</v>
      </c>
      <c r="B39" s="71" t="s">
        <v>72</v>
      </c>
      <c r="C39" s="82">
        <f t="shared" ref="C39:L39" si="3">SUM(C40,C47,C48,C49)</f>
        <v>12</v>
      </c>
      <c r="D39" s="82">
        <f t="shared" si="3"/>
        <v>10896</v>
      </c>
      <c r="E39" s="82">
        <f t="shared" si="3"/>
        <v>12</v>
      </c>
      <c r="F39" s="82">
        <f t="shared" si="3"/>
        <v>5448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55"/>
    </row>
    <row r="40" spans="1:13" ht="20.45" customHeight="1" x14ac:dyDescent="0.2">
      <c r="A40" s="68">
        <v>35</v>
      </c>
      <c r="B40" s="72" t="s">
        <v>73</v>
      </c>
      <c r="C40" s="81">
        <f t="shared" ref="C40:L40" si="4">SUM(C41,C44)</f>
        <v>12</v>
      </c>
      <c r="D40" s="81">
        <f t="shared" si="4"/>
        <v>10896</v>
      </c>
      <c r="E40" s="81">
        <f t="shared" si="4"/>
        <v>12</v>
      </c>
      <c r="F40" s="81">
        <f t="shared" si="4"/>
        <v>5448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0</v>
      </c>
      <c r="L40" s="81">
        <f t="shared" si="4"/>
        <v>0</v>
      </c>
      <c r="M40" s="55"/>
    </row>
    <row r="41" spans="1:13" ht="19.7" customHeight="1" x14ac:dyDescent="0.2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 x14ac:dyDescent="0.2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 x14ac:dyDescent="0.2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 x14ac:dyDescent="0.2">
      <c r="A44" s="68">
        <v>39</v>
      </c>
      <c r="B44" s="72" t="s">
        <v>76</v>
      </c>
      <c r="C44" s="81">
        <v>12</v>
      </c>
      <c r="D44" s="81">
        <v>10896</v>
      </c>
      <c r="E44" s="81">
        <v>12</v>
      </c>
      <c r="F44" s="81">
        <v>5448</v>
      </c>
      <c r="G44" s="81"/>
      <c r="H44" s="81"/>
      <c r="I44" s="81"/>
      <c r="J44" s="81"/>
      <c r="K44" s="81"/>
      <c r="L44" s="81"/>
      <c r="M44" s="55"/>
    </row>
    <row r="45" spans="1:13" ht="30.2" customHeight="1" x14ac:dyDescent="0.2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 x14ac:dyDescent="0.2">
      <c r="A46" s="68">
        <v>41</v>
      </c>
      <c r="B46" s="73" t="s">
        <v>55</v>
      </c>
      <c r="C46" s="81">
        <v>12</v>
      </c>
      <c r="D46" s="81">
        <v>10896</v>
      </c>
      <c r="E46" s="81">
        <v>12</v>
      </c>
      <c r="F46" s="81">
        <v>5448</v>
      </c>
      <c r="G46" s="81"/>
      <c r="H46" s="81"/>
      <c r="I46" s="81"/>
      <c r="J46" s="81"/>
      <c r="K46" s="81"/>
      <c r="L46" s="81"/>
      <c r="M46" s="55"/>
    </row>
    <row r="47" spans="1:13" ht="45.4" customHeight="1" x14ac:dyDescent="0.2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 x14ac:dyDescent="0.2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 x14ac:dyDescent="0.2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 x14ac:dyDescent="0.2">
      <c r="A50" s="68">
        <v>45</v>
      </c>
      <c r="B50" s="71" t="s">
        <v>81</v>
      </c>
      <c r="C50" s="82">
        <f t="shared" ref="C50:L50" si="5">SUM(C51:C54)</f>
        <v>7</v>
      </c>
      <c r="D50" s="82">
        <f t="shared" si="5"/>
        <v>306.45</v>
      </c>
      <c r="E50" s="82">
        <f t="shared" si="5"/>
        <v>7</v>
      </c>
      <c r="F50" s="82">
        <f t="shared" si="5"/>
        <v>306.64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 x14ac:dyDescent="0.2">
      <c r="A51" s="68">
        <v>46</v>
      </c>
      <c r="B51" s="72" t="s">
        <v>82</v>
      </c>
      <c r="C51" s="81">
        <v>4</v>
      </c>
      <c r="D51" s="81">
        <v>102.15</v>
      </c>
      <c r="E51" s="81">
        <v>4</v>
      </c>
      <c r="F51" s="81">
        <v>102.34</v>
      </c>
      <c r="G51" s="81"/>
      <c r="H51" s="81"/>
      <c r="I51" s="81"/>
      <c r="J51" s="81"/>
      <c r="K51" s="81"/>
      <c r="L51" s="81"/>
      <c r="M51" s="55"/>
    </row>
    <row r="52" spans="1:13" ht="27.2" customHeight="1" x14ac:dyDescent="0.2">
      <c r="A52" s="68">
        <v>47</v>
      </c>
      <c r="B52" s="72" t="s">
        <v>83</v>
      </c>
      <c r="C52" s="81">
        <v>2</v>
      </c>
      <c r="D52" s="81">
        <v>136.19999999999999</v>
      </c>
      <c r="E52" s="81">
        <v>2</v>
      </c>
      <c r="F52" s="81">
        <v>136.19999999999999</v>
      </c>
      <c r="G52" s="81"/>
      <c r="H52" s="81"/>
      <c r="I52" s="81"/>
      <c r="J52" s="81"/>
      <c r="K52" s="81"/>
      <c r="L52" s="81"/>
      <c r="M52" s="55"/>
    </row>
    <row r="53" spans="1:13" ht="76.349999999999994" customHeight="1" x14ac:dyDescent="0.2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 x14ac:dyDescent="0.2">
      <c r="A54" s="68">
        <v>49</v>
      </c>
      <c r="B54" s="72" t="s">
        <v>84</v>
      </c>
      <c r="C54" s="81">
        <v>1</v>
      </c>
      <c r="D54" s="81">
        <v>68.099999999999994</v>
      </c>
      <c r="E54" s="81">
        <v>1</v>
      </c>
      <c r="F54" s="81">
        <v>68.099999999999994</v>
      </c>
      <c r="G54" s="81"/>
      <c r="H54" s="81"/>
      <c r="I54" s="81"/>
      <c r="J54" s="81"/>
      <c r="K54" s="81"/>
      <c r="L54" s="81"/>
      <c r="M54" s="55"/>
    </row>
    <row r="55" spans="1:13" ht="28.5" x14ac:dyDescent="0.2">
      <c r="A55" s="68">
        <v>50</v>
      </c>
      <c r="B55" s="71" t="s">
        <v>85</v>
      </c>
      <c r="C55" s="82">
        <v>178</v>
      </c>
      <c r="D55" s="82">
        <v>80812</v>
      </c>
      <c r="E55" s="82">
        <v>89</v>
      </c>
      <c r="F55" s="82">
        <v>40406</v>
      </c>
      <c r="G55" s="82"/>
      <c r="H55" s="82"/>
      <c r="I55" s="82">
        <v>178</v>
      </c>
      <c r="J55" s="82">
        <v>80812</v>
      </c>
      <c r="K55" s="82"/>
      <c r="L55" s="82"/>
      <c r="M55" s="55"/>
    </row>
    <row r="56" spans="1:13" ht="15.2" customHeight="1" x14ac:dyDescent="0.2">
      <c r="A56" s="68">
        <v>51</v>
      </c>
      <c r="B56" s="76" t="s">
        <v>86</v>
      </c>
      <c r="C56" s="82">
        <f t="shared" ref="C56:L56" si="6">SUM(C6,C28,C39,C50,C55)</f>
        <v>541</v>
      </c>
      <c r="D56" s="82">
        <f t="shared" si="6"/>
        <v>432133.22000000003</v>
      </c>
      <c r="E56" s="82">
        <f t="shared" si="6"/>
        <v>372</v>
      </c>
      <c r="F56" s="82">
        <f t="shared" si="6"/>
        <v>328510.52</v>
      </c>
      <c r="G56" s="82">
        <f t="shared" si="6"/>
        <v>22</v>
      </c>
      <c r="H56" s="82">
        <f t="shared" si="6"/>
        <v>12081.8</v>
      </c>
      <c r="I56" s="82">
        <f t="shared" si="6"/>
        <v>239</v>
      </c>
      <c r="J56" s="82">
        <f t="shared" si="6"/>
        <v>129415.34</v>
      </c>
      <c r="K56" s="82">
        <f t="shared" si="6"/>
        <v>64</v>
      </c>
      <c r="L56" s="82">
        <f t="shared" si="6"/>
        <v>54026</v>
      </c>
      <c r="M56" s="55"/>
    </row>
    <row r="57" spans="1:13" ht="12.2" customHeight="1" x14ac:dyDescent="0.2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 x14ac:dyDescent="0.2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 x14ac:dyDescent="0.2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 x14ac:dyDescent="0.2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Рожищенський районний суд Волинської області,_x000D_
 Початок періоду: 01.01.2021, Кінець періоду: 30.09.2021&amp;LFBAFE82E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99"/>
      <c r="B1" s="107" t="s">
        <v>97</v>
      </c>
      <c r="C1" s="107"/>
      <c r="D1" s="107"/>
      <c r="E1" s="99"/>
      <c r="F1" s="99"/>
    </row>
    <row r="2" spans="1:7" ht="12.95" customHeight="1" x14ac:dyDescent="0.2">
      <c r="A2" s="100"/>
      <c r="B2" s="108"/>
      <c r="C2" s="108"/>
      <c r="D2" s="108"/>
      <c r="E2" s="100"/>
      <c r="F2" s="100"/>
    </row>
    <row r="3" spans="1:7" ht="44.65" customHeight="1" x14ac:dyDescent="0.2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 x14ac:dyDescent="0.2">
      <c r="A4" s="68">
        <v>1</v>
      </c>
      <c r="B4" s="110" t="s">
        <v>99</v>
      </c>
      <c r="C4" s="122"/>
      <c r="D4" s="131"/>
      <c r="E4" s="152">
        <f>SUM(E5:E25)</f>
        <v>64</v>
      </c>
      <c r="F4" s="152">
        <f>SUM(F5:F25)</f>
        <v>54026</v>
      </c>
      <c r="G4" s="55"/>
    </row>
    <row r="5" spans="1:7" ht="20.45" customHeight="1" x14ac:dyDescent="0.2">
      <c r="A5" s="68">
        <v>2</v>
      </c>
      <c r="B5" s="111" t="s">
        <v>100</v>
      </c>
      <c r="C5" s="123"/>
      <c r="D5" s="132"/>
      <c r="E5" s="137"/>
      <c r="F5" s="137"/>
      <c r="G5" s="55"/>
    </row>
    <row r="6" spans="1:7" ht="28.7" customHeight="1" x14ac:dyDescent="0.2">
      <c r="A6" s="68">
        <v>3</v>
      </c>
      <c r="B6" s="111" t="s">
        <v>101</v>
      </c>
      <c r="C6" s="123"/>
      <c r="D6" s="132"/>
      <c r="E6" s="137">
        <v>2</v>
      </c>
      <c r="F6" s="137">
        <v>1816</v>
      </c>
      <c r="G6" s="55"/>
    </row>
    <row r="7" spans="1:7" ht="42.95" customHeight="1" x14ac:dyDescent="0.2">
      <c r="A7" s="68">
        <v>4</v>
      </c>
      <c r="B7" s="111" t="s">
        <v>4</v>
      </c>
      <c r="C7" s="123"/>
      <c r="D7" s="132"/>
      <c r="E7" s="137">
        <v>52</v>
      </c>
      <c r="F7" s="137">
        <v>44946</v>
      </c>
      <c r="G7" s="55"/>
    </row>
    <row r="8" spans="1:7" ht="41.45" customHeight="1" x14ac:dyDescent="0.2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 x14ac:dyDescent="0.2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 x14ac:dyDescent="0.2">
      <c r="A10" s="68">
        <v>7</v>
      </c>
      <c r="B10" s="111" t="s">
        <v>103</v>
      </c>
      <c r="C10" s="123"/>
      <c r="D10" s="132"/>
      <c r="E10" s="137">
        <v>2</v>
      </c>
      <c r="F10" s="137">
        <v>1816</v>
      </c>
      <c r="G10" s="55"/>
    </row>
    <row r="11" spans="1:7" ht="23.45" customHeight="1" x14ac:dyDescent="0.2">
      <c r="A11" s="68">
        <v>8</v>
      </c>
      <c r="B11" s="111" t="s">
        <v>104</v>
      </c>
      <c r="C11" s="123"/>
      <c r="D11" s="132"/>
      <c r="E11" s="137"/>
      <c r="F11" s="137"/>
      <c r="G11" s="55"/>
    </row>
    <row r="12" spans="1:7" ht="29.45" customHeight="1" x14ac:dyDescent="0.2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 x14ac:dyDescent="0.2">
      <c r="A13" s="68">
        <v>10</v>
      </c>
      <c r="B13" s="111" t="s">
        <v>106</v>
      </c>
      <c r="C13" s="123"/>
      <c r="D13" s="132"/>
      <c r="E13" s="137">
        <v>6</v>
      </c>
      <c r="F13" s="137">
        <v>4540</v>
      </c>
      <c r="G13" s="55"/>
    </row>
    <row r="14" spans="1:7" ht="25.7" customHeight="1" x14ac:dyDescent="0.2">
      <c r="A14" s="68">
        <v>11</v>
      </c>
      <c r="B14" s="111" t="s">
        <v>107</v>
      </c>
      <c r="C14" s="123"/>
      <c r="D14" s="132"/>
      <c r="E14" s="137">
        <v>1</v>
      </c>
      <c r="F14" s="137">
        <v>454</v>
      </c>
      <c r="G14" s="55"/>
    </row>
    <row r="15" spans="1:7" ht="20.45" customHeight="1" x14ac:dyDescent="0.2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 x14ac:dyDescent="0.2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 x14ac:dyDescent="0.2">
      <c r="A17" s="68">
        <v>14</v>
      </c>
      <c r="B17" s="111" t="s">
        <v>110</v>
      </c>
      <c r="C17" s="123"/>
      <c r="D17" s="132"/>
      <c r="E17" s="137">
        <v>1</v>
      </c>
      <c r="F17" s="137">
        <v>454</v>
      </c>
      <c r="G17" s="55"/>
    </row>
    <row r="18" spans="1:11" ht="27.2" customHeight="1" x14ac:dyDescent="0.2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 x14ac:dyDescent="0.2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 x14ac:dyDescent="0.2">
      <c r="A20" s="68">
        <v>17</v>
      </c>
      <c r="B20" s="111" t="s">
        <v>112</v>
      </c>
      <c r="C20" s="123"/>
      <c r="D20" s="132"/>
      <c r="E20" s="137"/>
      <c r="F20" s="137"/>
      <c r="G20" s="55"/>
    </row>
    <row r="21" spans="1:11" ht="33.200000000000003" customHeight="1" x14ac:dyDescent="0.2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 x14ac:dyDescent="0.2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 x14ac:dyDescent="0.2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 x14ac:dyDescent="0.2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 x14ac:dyDescent="0.2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 x14ac:dyDescent="0.2">
      <c r="A26" s="15"/>
      <c r="B26" s="15"/>
      <c r="C26" s="15"/>
      <c r="D26" s="15"/>
      <c r="E26" s="15"/>
      <c r="F26" s="15"/>
    </row>
    <row r="27" spans="1:11" ht="16.7" customHeight="1" x14ac:dyDescent="0.25">
      <c r="A27" s="102"/>
      <c r="B27" s="113" t="s">
        <v>115</v>
      </c>
      <c r="C27" s="124"/>
      <c r="D27" s="133"/>
      <c r="E27" s="138" t="s">
        <v>124</v>
      </c>
      <c r="F27" s="142"/>
      <c r="I27" s="147"/>
      <c r="J27" s="147"/>
      <c r="K27" s="147"/>
    </row>
    <row r="28" spans="1:11" ht="15.95" customHeight="1" x14ac:dyDescent="0.25">
      <c r="A28" s="103"/>
      <c r="B28" s="114"/>
      <c r="C28" s="125" t="s">
        <v>120</v>
      </c>
      <c r="D28" s="134"/>
      <c r="E28" s="125" t="s">
        <v>125</v>
      </c>
      <c r="I28" s="148"/>
      <c r="J28" s="16"/>
      <c r="K28" s="16"/>
    </row>
    <row r="29" spans="1:11" ht="14.45" customHeight="1" x14ac:dyDescent="0.2">
      <c r="A29" s="104"/>
      <c r="B29" s="115" t="s">
        <v>116</v>
      </c>
      <c r="C29" s="124"/>
      <c r="D29" s="135"/>
      <c r="E29" s="139" t="s">
        <v>126</v>
      </c>
      <c r="F29" s="143"/>
      <c r="I29" s="140"/>
      <c r="J29" s="16"/>
      <c r="K29" s="16"/>
    </row>
    <row r="30" spans="1:11" ht="14.45" customHeight="1" x14ac:dyDescent="0.2">
      <c r="A30" s="104"/>
      <c r="B30" s="116"/>
      <c r="C30" s="125" t="s">
        <v>120</v>
      </c>
      <c r="E30" s="125" t="s">
        <v>125</v>
      </c>
      <c r="I30" s="140"/>
      <c r="J30" s="16"/>
      <c r="K30" s="16"/>
    </row>
    <row r="31" spans="1:11" x14ac:dyDescent="0.2">
      <c r="A31" s="16"/>
      <c r="B31" s="116"/>
      <c r="C31" s="126"/>
      <c r="I31" s="149"/>
      <c r="J31" s="149"/>
      <c r="K31" s="106"/>
    </row>
    <row r="32" spans="1:11" ht="15" x14ac:dyDescent="0.2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5" x14ac:dyDescent="0.2">
      <c r="A33" s="105"/>
      <c r="B33" s="118" t="s">
        <v>118</v>
      </c>
      <c r="C33" s="128" t="s">
        <v>122</v>
      </c>
      <c r="D33" s="128"/>
      <c r="E33" s="141"/>
      <c r="I33" s="151"/>
      <c r="J33" s="151"/>
      <c r="K33" s="151"/>
    </row>
    <row r="34" spans="1:11" ht="30" x14ac:dyDescent="0.25">
      <c r="A34" s="106"/>
      <c r="B34" s="119" t="s">
        <v>119</v>
      </c>
      <c r="C34" s="128" t="s">
        <v>123</v>
      </c>
      <c r="D34" s="128"/>
      <c r="F34" s="144" t="s">
        <v>127</v>
      </c>
      <c r="I34" s="149"/>
      <c r="J34" s="149"/>
      <c r="K34" s="106"/>
    </row>
    <row r="35" spans="1:11" ht="12.95" customHeight="1" x14ac:dyDescent="0.2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 x14ac:dyDescent="0.2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Рожищенський районний суд Волинської області,_x000D_
 Початок періоду: 01.01.2021, Кінець періоду: 30.09.2021&amp;LFBAFE82E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2021-11-26T08:17:16Z</dcterms:created>
  <dcterms:modified xsi:type="dcterms:W3CDTF">2021-11-26T08:17:16Z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10_00167_3.2021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FBAFE82E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