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<sst xmlns="http://schemas.openxmlformats.org/spreadsheetml/2006/main" count="290" uniqueCount="218">
  <si>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</si>
  <si>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</si>
  <si>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</si>
  <si>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</si>
  <si>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</si>
  <si>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</si>
  <si>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</si>
  <si>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</si>
  <si>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</si>
  <si>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</si>
  <si>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</si>
  <si>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</si>
  <si>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</si>
  <si>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</si>
  <si>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</si>
  <si>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</si>
  <si>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</si>
  <si>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</si>
  <si>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</si>
  <si>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</si>
  <si>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</si>
  <si>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</si>
  <si>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</si>
  <si>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</si>
  <si>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</si>
  <si>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</si>
  <si>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</si>
  <si>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</si>
  <si>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</si>
  <si>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</si>
  <si>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</si>
  <si>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</si>
  <si>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</si>
  <si>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</si>
  <si>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</si>
  <si>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</si>
  <si>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</si>
  <si>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</si>
  <si>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</si>
  <si>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</si>
  <si>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</si>
  <si>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</si>
  <si>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</si>
  <si>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</si>
  <si>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</si>
  <si>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</si>
  <si>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</si>
  <si>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</si>
  <si>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</si>
  <si>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</si>
  <si>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</si>
  <si>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</si>
  <si>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</si>
  <si>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</si>
  <si>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</si>
  <si>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</si>
  <si>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</si>
  <si>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</si>
  <si>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</si>
  <si>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</si>
  <si>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</si>
  <si>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</si>
  <si>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</si>
  <si>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</si>
  <si>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</si>
  <si>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</si>
  <si>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</si>
  <si>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</si>
  <si>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</si>
  <si>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</si>
  <si>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</si>
  <si>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</si>
  <si>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</si>
  <si>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</si>
  <si>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</si>
  <si>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</si>
  <si>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</si>
  <si>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</si>
  <si>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</si>
  <si>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</si>
  <si>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</si>
  <si>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</si>
  <si>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</si>
  <si>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</si>
  <si>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</si>
  <si>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</si>
  <si>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</si>
  <si>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</si>
  <si>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</si>
  <si>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</si>
  <si>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</si>
  <si>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</si>
  <si>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</si>
  <si>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</si>
  <si>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</si>
  <si>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</si>
  <si>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</si>
  <si>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</si>
  <si>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</si>
  <si>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</si>
  <si>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</si>
  <si>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</si>
  <si>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</si>
  <si>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</si>
  <si>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</si>
  <si>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</si>
  <si>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</si>
  <si>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</si>
  <si>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</si>
  <si>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</si>
  <si>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</si>
  <si>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</si>
  <si>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</si>
  <si>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</si>
  <si>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</si>
  <si>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</si>
  <si>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</si>
  <si>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</si>
  <si>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</si>
  <si>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</si>
  <si>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</si>
  <si>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</si>
  <si>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</si>
  <si>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</si>
  <si>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</si>
  <si>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</si>
  <si>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</si>
  <si>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</si>
  <si>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</si>
  <si>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</si>
  <si>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</si>
  <si>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</si>
  <si>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</si>
  <si>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</si>
  <si>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</si>
  <si>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</si>
  <si>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</si>
  <si>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</si>
  <si>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</si>
  <si>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</si>
  <si>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</si>
  <si>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</si>
  <si>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</si>
  <si>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</si>
  <si>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</si>
  <si>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</si>
  <si>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</si>
  <si>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</si>
  <si>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</si>
  <si>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</si>
  <si>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</si>
  <si>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</si>
  <si>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</si>
  <si>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</si>
  <si>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</si>
  <si>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</si>
  <si>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</si>
  <si>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</si>
  <si>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</si>
  <si>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</si>
  <si>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</si>
  <si>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</si>
  <si>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</si>
  <si>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</si>
  <si>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</si>
  <si>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</si>
  <si>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</si>
  <si>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</si>
  <si>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</si>
  <si>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</si>
  <si>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</si>
  <si>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</si>
  <si>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</si>
  <si>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</si>
  <si>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</si>
  <si>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</si>
  <si>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</si>
  <si>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</si>
  <si>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</si>
  <si>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</si>
  <si>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</si>
  <si>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</si>
  <si>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</si>
  <si>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</si>
  <si>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</si>
  <si>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</si>
  <si>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</si>
  <si>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</si>
  <si>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</si>
  <si>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</si>
  <si>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</si>
  <si>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</si>
  <si>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</si>
  <si>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</si>
  <si>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</si>
  <si>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</si>
  <si>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</si>
  <si>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</si>
  <si>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</si>
  <si>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</si>
  <si>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</si>
  <si>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</si>
  <si>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</si>
  <si>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</si>
  <si>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</si>
  <si>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</si>
  <si>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</si>
  <si>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</si>
  <si>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Рожищенський районний суд Волинської області</t>
  </si>
  <si>
    <t>45100.м. Рожище.вул. Грушевського 4</t>
  </si>
  <si>
    <t>Доручення судів України / іноземних судів</t>
  </si>
  <si>
    <t xml:space="preserve">Розглянуто справ судом присяжних </t>
  </si>
  <si>
    <t>І.І. Сіліч</t>
  </si>
  <si>
    <t>І.В. Сімінська</t>
  </si>
  <si>
    <t>03368 222 93</t>
  </si>
  <si>
    <t>03368 215 79</t>
  </si>
  <si>
    <t>inbox@rg.vl.court.gov.ua</t>
  </si>
  <si>
    <t>12 жовтня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</si>
</sst>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74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0" borderId="16" applyNumberFormat="0" applyFill="0" applyAlignment="0" applyProtection="0"/>
    <xf numFmtId="0" fontId="77" fillId="42" borderId="0" applyNumberFormat="0" applyBorder="0" applyAlignment="0" applyProtection="0"/>
    <xf numFmtId="0" fontId="0" fillId="43" borderId="17" applyNumberFormat="0" applyFont="0" applyAlignment="0" applyProtection="0"/>
    <xf numFmtId="0" fontId="78" fillId="41" borderId="1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/>
      <protection/>
    </xf>
    <xf numFmtId="0" fontId="16" fillId="0" borderId="0" xfId="96" applyNumberFormat="1" applyFont="1" applyFill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7" fillId="0" borderId="2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7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9" applyNumberFormat="1" applyFont="1" applyFill="1" applyBorder="1" applyAlignment="1">
      <alignment horizontal="center" vertical="center" wrapText="1"/>
      <protection/>
    </xf>
    <xf numFmtId="49" fontId="38" fillId="0" borderId="24" xfId="99" applyNumberFormat="1" applyFont="1" applyFill="1" applyBorder="1" applyAlignment="1">
      <alignment horizontal="center" vertical="center" wrapText="1"/>
      <protection/>
    </xf>
    <xf numFmtId="49" fontId="38" fillId="0" borderId="28" xfId="99" applyNumberFormat="1" applyFont="1" applyFill="1" applyBorder="1" applyAlignment="1">
      <alignment horizontal="center" vertical="center" wrapText="1"/>
      <protection/>
    </xf>
    <xf numFmtId="49" fontId="38" fillId="0" borderId="27" xfId="99" applyNumberFormat="1" applyFont="1" applyFill="1" applyBorder="1" applyAlignment="1">
      <alignment horizontal="center" vertical="center" wrapText="1"/>
      <protection/>
    </xf>
    <xf numFmtId="49" fontId="38" fillId="0" borderId="25" xfId="99" applyNumberFormat="1" applyFont="1" applyFill="1" applyBorder="1" applyAlignment="1">
      <alignment horizontal="center" vertical="center" wrapText="1"/>
      <protection/>
    </xf>
    <xf numFmtId="49" fontId="38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&amp;L884BB7B0&amp;C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84</v>
      </c>
      <c r="F6" s="105">
        <v>64</v>
      </c>
      <c r="G6" s="105"/>
      <c r="H6" s="105">
        <v>50</v>
      </c>
      <c r="I6" s="105" t="s">
        <v>206</v>
      </c>
      <c r="J6" s="105">
        <v>34</v>
      </c>
      <c r="K6" s="84">
        <v>4</v>
      </c>
      <c r="L6" s="91">
        <f>E6-F6</f>
        <v>20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251</v>
      </c>
      <c r="F7" s="105">
        <v>249</v>
      </c>
      <c r="G7" s="105"/>
      <c r="H7" s="105">
        <v>247</v>
      </c>
      <c r="I7" s="105">
        <v>223</v>
      </c>
      <c r="J7" s="105">
        <v>4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23</v>
      </c>
      <c r="F9" s="105">
        <v>22</v>
      </c>
      <c r="G9" s="105"/>
      <c r="H9" s="85">
        <v>22</v>
      </c>
      <c r="I9" s="105">
        <v>19</v>
      </c>
      <c r="J9" s="105">
        <v>1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</v>
      </c>
      <c r="F13" s="105"/>
      <c r="G13" s="105"/>
      <c r="H13" s="105">
        <v>1</v>
      </c>
      <c r="I13" s="105"/>
      <c r="J13" s="105"/>
      <c r="K13" s="84"/>
      <c r="L13" s="91">
        <f>E13-F13</f>
        <v>1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12</v>
      </c>
      <c r="F14" s="112">
        <v>12</v>
      </c>
      <c r="G14" s="112"/>
      <c r="H14" s="112">
        <v>10</v>
      </c>
      <c r="I14" s="112">
        <v>9</v>
      </c>
      <c r="J14" s="112">
        <v>2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1</v>
      </c>
      <c r="F15" s="112">
        <v>1</v>
      </c>
      <c r="G15" s="112"/>
      <c r="H15" s="112">
        <v>1</v>
      </c>
      <c r="I15" s="112">
        <v>1</v>
      </c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372</v>
      </c>
      <c r="F16" s="86">
        <f>SUM(F6:F15)</f>
        <v>348</v>
      </c>
      <c r="G16" s="86">
        <f>SUM(G6:G15)</f>
        <v>0</v>
      </c>
      <c r="H16" s="86">
        <f>SUM(H6:H15)</f>
        <v>331</v>
      </c>
      <c r="I16" s="86">
        <f>SUM(I6:I15)</f>
        <v>252</v>
      </c>
      <c r="J16" s="86">
        <f>SUM(J6:J15)</f>
        <v>41</v>
      </c>
      <c r="K16" s="86">
        <f>SUM(K6:K15)</f>
        <v>4</v>
      </c>
      <c r="L16" s="91">
        <f>E16-F16</f>
        <v>24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11</v>
      </c>
      <c r="F17" s="84">
        <v>7</v>
      </c>
      <c r="G17" s="84"/>
      <c r="H17" s="84">
        <v>11</v>
      </c>
      <c r="I17" s="84">
        <v>8</v>
      </c>
      <c r="J17" s="84"/>
      <c r="K17" s="84"/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11</v>
      </c>
      <c r="F18" s="84">
        <v>9</v>
      </c>
      <c r="G18" s="84">
        <v>1</v>
      </c>
      <c r="H18" s="84">
        <v>10</v>
      </c>
      <c r="I18" s="84">
        <v>6</v>
      </c>
      <c r="J18" s="84">
        <v>1</v>
      </c>
      <c r="K18" s="84"/>
      <c r="L18" s="91">
        <f>E18-F18</f>
        <v>2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15</v>
      </c>
      <c r="F25" s="94">
        <v>12</v>
      </c>
      <c r="G25" s="94">
        <v>1</v>
      </c>
      <c r="H25" s="94">
        <v>14</v>
      </c>
      <c r="I25" s="94">
        <v>7</v>
      </c>
      <c r="J25" s="94">
        <v>1</v>
      </c>
      <c r="K25" s="94"/>
      <c r="L25" s="91">
        <f>E25-F25</f>
        <v>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13</v>
      </c>
      <c r="F26" s="84">
        <v>11</v>
      </c>
      <c r="G26" s="84"/>
      <c r="H26" s="84">
        <v>13</v>
      </c>
      <c r="I26" s="84">
        <v>10</v>
      </c>
      <c r="J26" s="84"/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288</v>
      </c>
      <c r="F28" s="84">
        <v>272</v>
      </c>
      <c r="G28" s="84"/>
      <c r="H28" s="84">
        <v>266</v>
      </c>
      <c r="I28" s="84">
        <v>244</v>
      </c>
      <c r="J28" s="84">
        <v>22</v>
      </c>
      <c r="K28" s="84"/>
      <c r="L28" s="91">
        <f>E28-F28</f>
        <v>16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320</v>
      </c>
      <c r="F29" s="84">
        <v>246</v>
      </c>
      <c r="G29" s="84">
        <v>1</v>
      </c>
      <c r="H29" s="84">
        <v>273</v>
      </c>
      <c r="I29" s="84">
        <v>232</v>
      </c>
      <c r="J29" s="84">
        <v>47</v>
      </c>
      <c r="K29" s="84">
        <v>3</v>
      </c>
      <c r="L29" s="91">
        <f>E29-F29</f>
        <v>74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30</v>
      </c>
      <c r="F30" s="84">
        <v>30</v>
      </c>
      <c r="G30" s="84"/>
      <c r="H30" s="84">
        <v>29</v>
      </c>
      <c r="I30" s="84">
        <v>28</v>
      </c>
      <c r="J30" s="84">
        <v>1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34</v>
      </c>
      <c r="F31" s="84">
        <v>28</v>
      </c>
      <c r="G31" s="84"/>
      <c r="H31" s="84">
        <v>31</v>
      </c>
      <c r="I31" s="84">
        <v>29</v>
      </c>
      <c r="J31" s="84">
        <v>3</v>
      </c>
      <c r="K31" s="84"/>
      <c r="L31" s="91">
        <f>E31-F31</f>
        <v>6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3</v>
      </c>
      <c r="G32" s="84"/>
      <c r="H32" s="84">
        <v>2</v>
      </c>
      <c r="I32" s="84">
        <v>1</v>
      </c>
      <c r="J32" s="84">
        <v>1</v>
      </c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</v>
      </c>
      <c r="F36" s="84">
        <v>1</v>
      </c>
      <c r="G36" s="84"/>
      <c r="H36" s="84">
        <v>2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18</v>
      </c>
      <c r="F37" s="84">
        <v>18</v>
      </c>
      <c r="G37" s="84"/>
      <c r="H37" s="84">
        <v>16</v>
      </c>
      <c r="I37" s="84">
        <v>10</v>
      </c>
      <c r="J37" s="84">
        <v>2</v>
      </c>
      <c r="K37" s="84"/>
      <c r="L37" s="91">
        <f>E37-F37</f>
        <v>0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2</v>
      </c>
      <c r="I39" s="84">
        <v>2</v>
      </c>
      <c r="J39" s="84">
        <v>2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441</v>
      </c>
      <c r="F40" s="94">
        <v>356</v>
      </c>
      <c r="G40" s="94">
        <v>1</v>
      </c>
      <c r="H40" s="94">
        <v>363</v>
      </c>
      <c r="I40" s="94">
        <v>285</v>
      </c>
      <c r="J40" s="94">
        <v>78</v>
      </c>
      <c r="K40" s="94">
        <v>3</v>
      </c>
      <c r="L40" s="91">
        <f>E40-F40</f>
        <v>85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355</v>
      </c>
      <c r="F41" s="84">
        <v>341</v>
      </c>
      <c r="G41" s="84"/>
      <c r="H41" s="84">
        <v>326</v>
      </c>
      <c r="I41" s="84" t="s">
        <v>206</v>
      </c>
      <c r="J41" s="84">
        <v>29</v>
      </c>
      <c r="K41" s="84"/>
      <c r="L41" s="91">
        <f>E41-F41</f>
        <v>14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25</v>
      </c>
      <c r="F43" s="84">
        <v>25</v>
      </c>
      <c r="G43" s="84"/>
      <c r="H43" s="84">
        <v>22</v>
      </c>
      <c r="I43" s="84">
        <v>21</v>
      </c>
      <c r="J43" s="84">
        <v>3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59" t="s">
        <v>196</v>
      </c>
      <c r="B46" s="159"/>
      <c r="C46" s="159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&amp;L884BB7B0&amp;C&amp;R2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2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32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/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/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/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42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/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18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82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12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&amp;L884BB7B0&amp;C&amp;R3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51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36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14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199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29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14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8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108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62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62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312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129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3733634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1723801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6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991</v>
      </c>
      <c r="F57" s="115">
        <f>F58+F61+F62+F63</f>
        <v>60</v>
      </c>
      <c r="G57" s="115">
        <f>G58+G61+G62+G63</f>
        <v>3</v>
      </c>
      <c r="H57" s="115">
        <f>H58+H61+H62+H63</f>
        <v>1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323</v>
      </c>
      <c r="F58" s="94">
        <v>6</v>
      </c>
      <c r="G58" s="94"/>
      <c r="H58" s="94">
        <v>1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44</v>
      </c>
      <c r="F59" s="86">
        <v>5</v>
      </c>
      <c r="G59" s="86"/>
      <c r="H59" s="86">
        <v>1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246</v>
      </c>
      <c r="F60" s="86">
        <v>1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8</v>
      </c>
      <c r="F61" s="84">
        <v>6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315</v>
      </c>
      <c r="F62" s="84">
        <v>45</v>
      </c>
      <c r="G62" s="84">
        <v>3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345</v>
      </c>
      <c r="F63" s="84">
        <v>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510</v>
      </c>
      <c r="G67" s="108">
        <v>2070295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193</v>
      </c>
      <c r="G68" s="88">
        <v>1449821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317</v>
      </c>
      <c r="G69" s="88">
        <v>620474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170</v>
      </c>
      <c r="G70" s="108">
        <v>107866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&amp;L884BB7B0&amp;C&amp;R4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'!J15&lt;&gt;0,'розділ 1 '!K15*100/'розділ 1 '!J15,0)</f>
        <v>0</v>
      </c>
    </row>
    <row r="5" spans="1:4" ht="18" customHeight="1">
      <c r="A5" s="330"/>
      <c r="B5" s="64" t="s">
        <v>178</v>
      </c>
      <c r="C5" s="10">
        <v>3</v>
      </c>
      <c r="D5" s="111">
        <f>IF('розділ 1 '!J24&lt;&gt;0,'розділ 1 '!K24*100/'розділ 1 '!J24,0)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3.8461538461538463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09" t="s">
        <v>62</v>
      </c>
      <c r="B11" s="211"/>
      <c r="C11" s="10">
        <v>9</v>
      </c>
      <c r="D11" s="84">
        <v>37</v>
      </c>
    </row>
    <row r="12" spans="1:4" ht="16.5" customHeight="1">
      <c r="A12" s="272" t="s">
        <v>103</v>
      </c>
      <c r="B12" s="272"/>
      <c r="C12" s="10">
        <v>10</v>
      </c>
      <c r="D12" s="84">
        <v>31</v>
      </c>
    </row>
    <row r="13" spans="1:4" ht="16.5" customHeight="1">
      <c r="A13" s="284" t="s">
        <v>204</v>
      </c>
      <c r="B13" s="286"/>
      <c r="C13" s="10">
        <v>11</v>
      </c>
      <c r="D13" s="94">
        <v>60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91</v>
      </c>
    </row>
    <row r="16" spans="1:4" ht="16.5" customHeight="1">
      <c r="A16" s="272" t="s">
        <v>104</v>
      </c>
      <c r="B16" s="272"/>
      <c r="C16" s="10">
        <v>14</v>
      </c>
      <c r="D16" s="84">
        <v>59</v>
      </c>
    </row>
    <row r="17" spans="1:5" ht="16.5" customHeight="1">
      <c r="A17" s="272" t="s">
        <v>108</v>
      </c>
      <c r="B17" s="272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&amp;L884BB7B0&amp;C&amp;R5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2020-09-01T06:11:52Z</cp:lastPrinted>
  <dcterms:created xsi:type="dcterms:W3CDTF">2004-04-20T14:33:35Z</dcterms:created>
  <dcterms:modified xsi:type="dcterms:W3CDTF">2020-10-15T11:43:03Z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1-мзс_00167_3.2020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884BB7B0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3.25.0.1578</vt:lpwstr>
  </property>
</Properties>
</file>