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an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52511"/>
</workbook>
</file>

<file path=xl/calcChain.xml><?xml version="1.0" encoding="utf-8"?>
<calcChain xmlns="http://schemas.openxmlformats.org/spreadsheetml/2006/main">
  <c r="E15" i="2" l="1"/>
  <c r="E45" i="2"/>
  <c r="E46" i="2"/>
  <c r="F15" i="2"/>
  <c r="F46" i="2" s="1"/>
  <c r="D8" i="5" s="1"/>
  <c r="F45" i="2"/>
  <c r="G15" i="2"/>
  <c r="G46" i="2" s="1"/>
  <c r="G45" i="2"/>
  <c r="H15" i="2"/>
  <c r="H45" i="2"/>
  <c r="H46" i="2"/>
  <c r="D9" i="5" s="1"/>
  <c r="I15" i="2"/>
  <c r="I45" i="2"/>
  <c r="I46" i="2"/>
  <c r="J15" i="2"/>
  <c r="D4" i="5" s="1"/>
  <c r="J45" i="2"/>
  <c r="K15" i="2"/>
  <c r="K46" i="2" s="1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10" i="5"/>
  <c r="L46" i="2" l="1"/>
  <c r="L15" i="2"/>
  <c r="J46" i="2"/>
  <c r="D3" i="5" s="1"/>
</calcChain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<sst xmlns="http://schemas.openxmlformats.org/spreadsheetml/2006/main" count="280" uniqueCount="212">
  <si>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</si>
  <si>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</si>
  <si>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</si>
  <si>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</si>
  <si>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</si>
  <si>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</si>
  <si>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</si>
  <si>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</si>
  <si>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</si>
  <si>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</si>
  <si>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</si>
  <si>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</si>
  <si>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Рожищенський районний суд Волинської області</t>
  </si>
  <si>
    <t>45100,м. Рожище,вул. Грушевського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</si>
  <si>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</si>
  <si>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</si>
  <si>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</si>
  <si>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</si>
  <si>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</si>
  <si>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</si>
  <si>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</si>
  <si>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</si>
  <si>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</si>
  <si>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</si>
  <si>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</si>
  <si>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</si>
  <si>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</si>
  <si>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</si>
  <si>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</si>
  <si>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</si>
  <si>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</si>
  <si>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</si>
  <si>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</si>
  <si>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</si>
  <si>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</si>
  <si>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</si>
  <si>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</si>
  <si>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</si>
  <si>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</si>
  <si>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</si>
  <si>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</si>
  <si>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</si>
  <si>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</si>
  <si>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</si>
  <si>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</si>
  <si>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</si>
  <si>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</si>
  <si>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</si>
  <si>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</si>
  <si>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</si>
  <si>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</si>
  <si>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</si>
  <si>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</si>
  <si>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</si>
  <si>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</si>
  <si>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</si>
  <si>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</si>
  <si>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</si>
  <si>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</si>
  <si>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</si>
  <si>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</si>
  <si>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</si>
  <si>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</si>
  <si>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</si>
  <si>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</si>
  <si>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</si>
  <si>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</si>
  <si>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</si>
  <si>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</si>
  <si>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</si>
  <si>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</si>
  <si>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</si>
  <si>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</si>
  <si>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</si>
  <si>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</si>
  <si>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</si>
  <si>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</si>
  <si>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</si>
  <si>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</si>
  <si>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</si>
  <si>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</si>
  <si>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</si>
  <si>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</si>
  <si>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</si>
  <si>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</si>
  <si>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</si>
  <si>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</si>
  <si>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</si>
  <si>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</si>
  <si>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</si>
  <si>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</si>
  <si>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</si>
  <si>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</si>
  <si>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</si>
  <si>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</si>
  <si>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</si>
  <si>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</si>
  <si>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</si>
  <si>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</si>
  <si>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</si>
  <si>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</si>
  <si>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</si>
  <si>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</si>
  <si>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</si>
  <si>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</si>
  <si>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</si>
  <si>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</si>
  <si>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</si>
  <si>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</si>
  <si>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</si>
  <si>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</si>
  <si>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</si>
  <si>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</si>
  <si>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</si>
  <si>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</si>
  <si>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</si>
  <si>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</si>
  <si>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</si>
  <si>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</si>
  <si>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</si>
  <si>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</si>
  <si>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</si>
  <si>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</si>
  <si>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</si>
  <si>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</si>
  <si>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</si>
  <si>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</si>
  <si>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</si>
  <si>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</si>
  <si>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</si>
  <si>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</si>
  <si>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</si>
  <si>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</si>
  <si>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</si>
  <si>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</si>
  <si>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</si>
  <si>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</si>
  <si>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</si>
  <si>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</si>
  <si>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</si>
  <si>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</si>
  <si>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</si>
  <si>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</si>
  <si>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</si>
  <si>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</si>
  <si>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</si>
  <si>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</si>
  <si>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</si>
  <si>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</si>
  <si>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</si>
  <si>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</si>
  <si>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</si>
  <si>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</si>
  <si>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</si>
  <si>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</si>
  <si>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</si>
  <si>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</si>
  <si>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</si>
  <si>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</si>
  <si>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</si>
  <si>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</si>
  <si>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</si>
  <si>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</si>
  <si>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</si>
  <si>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</si>
  <si>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</si>
  <si>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</si>
  <si>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</si>
  <si>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</si>
  <si>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</si>
  <si>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</si>
  <si>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</si>
  <si>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</si>
  <si>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</si>
  <si>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</si>
  <si>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</si>
  <si>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</si>
  <si>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</si>
  <si>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</si>
  <si>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</si>
  <si>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</si>
  <si>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</si>
  <si>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</si>
  <si>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</si>
  <si>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</si>
  <si>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</si>
  <si>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</si>
  <si>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</si>
  <si>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</si>
  <si>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</si>
  <si>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</si>
  <si>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</si>
  <si>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</si>
  <si>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</si>
  <si>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</si>
  <si>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</si>
  <si>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</si>
  <si>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</si>
  <si>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</si>
  <si>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</si>
  <si>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</si>
  <si>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</si>
  <si>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</si>
  <si>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</si>
  <si>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</si>
  <si>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І.І. Сіліч</t>
  </si>
  <si>
    <t>(П.І.Б.)</t>
  </si>
  <si>
    <t>І.В. Сімінська</t>
  </si>
  <si>
    <t>03368 222 93</t>
  </si>
  <si>
    <t>03368 215 79</t>
  </si>
  <si>
    <t>inbox@rg.vl.court.gov.ua</t>
  </si>
  <si>
    <t>2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</si>
</sst>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&amp;L3453563C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58</v>
      </c>
      <c r="F6" s="91">
        <v>38</v>
      </c>
      <c r="G6" s="91"/>
      <c r="H6" s="91">
        <v>33</v>
      </c>
      <c r="I6" s="91" t="s">
        <v>70</v>
      </c>
      <c r="J6" s="91">
        <v>25</v>
      </c>
      <c r="K6" s="92">
        <v>3</v>
      </c>
      <c r="L6" s="104">
        <f t="shared" ref="L6:L11" si="0">E6-F6</f>
        <v>20</v>
      </c>
    </row>
    <row r="7" spans="1:12" x14ac:dyDescent="0.2">
      <c r="A7" s="66"/>
      <c r="B7" s="72" t="s">
        <v>33</v>
      </c>
      <c r="C7" s="81"/>
      <c r="D7" s="88">
        <v>2</v>
      </c>
      <c r="E7" s="91">
        <v>172</v>
      </c>
      <c r="F7" s="91">
        <v>170</v>
      </c>
      <c r="G7" s="91"/>
      <c r="H7" s="91">
        <v>171</v>
      </c>
      <c r="I7" s="91">
        <v>164</v>
      </c>
      <c r="J7" s="91">
        <v>1</v>
      </c>
      <c r="K7" s="92"/>
      <c r="L7" s="104">
        <f t="shared" si="0"/>
        <v>2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17</v>
      </c>
      <c r="F9" s="91">
        <v>16</v>
      </c>
      <c r="G9" s="91"/>
      <c r="H9" s="92">
        <v>16</v>
      </c>
      <c r="I9" s="91">
        <v>15</v>
      </c>
      <c r="J9" s="91">
        <v>1</v>
      </c>
      <c r="K9" s="92"/>
      <c r="L9" s="104">
        <f t="shared" si="0"/>
        <v>1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>
        <v>1</v>
      </c>
      <c r="F13" s="91"/>
      <c r="G13" s="91"/>
      <c r="H13" s="91"/>
      <c r="I13" s="91"/>
      <c r="J13" s="91">
        <v>1</v>
      </c>
      <c r="K13" s="92"/>
      <c r="L13" s="104">
        <f t="shared" ref="L13:L46" si="1">E13-F13</f>
        <v>1</v>
      </c>
    </row>
    <row r="14" spans="1:12" x14ac:dyDescent="0.2">
      <c r="A14" s="66"/>
      <c r="B14" s="72" t="s">
        <v>40</v>
      </c>
      <c r="C14" s="81"/>
      <c r="D14" s="88">
        <v>9</v>
      </c>
      <c r="E14" s="91">
        <v>1</v>
      </c>
      <c r="F14" s="91">
        <v>1</v>
      </c>
      <c r="G14" s="91"/>
      <c r="H14" s="91">
        <v>1</v>
      </c>
      <c r="I14" s="91">
        <v>1</v>
      </c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249</v>
      </c>
      <c r="F15" s="92">
        <f t="shared" si="2"/>
        <v>225</v>
      </c>
      <c r="G15" s="92">
        <f t="shared" si="2"/>
        <v>0</v>
      </c>
      <c r="H15" s="92">
        <f t="shared" si="2"/>
        <v>221</v>
      </c>
      <c r="I15" s="92">
        <f t="shared" si="2"/>
        <v>180</v>
      </c>
      <c r="J15" s="92">
        <f t="shared" si="2"/>
        <v>28</v>
      </c>
      <c r="K15" s="92">
        <f t="shared" si="2"/>
        <v>3</v>
      </c>
      <c r="L15" s="104">
        <f t="shared" si="1"/>
        <v>24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11</v>
      </c>
      <c r="F16" s="92">
        <v>7</v>
      </c>
      <c r="G16" s="92"/>
      <c r="H16" s="92">
        <v>9</v>
      </c>
      <c r="I16" s="92">
        <v>8</v>
      </c>
      <c r="J16" s="92">
        <v>2</v>
      </c>
      <c r="K16" s="92"/>
      <c r="L16" s="104">
        <f t="shared" si="1"/>
        <v>4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11</v>
      </c>
      <c r="F17" s="92">
        <v>9</v>
      </c>
      <c r="G17" s="92">
        <v>1</v>
      </c>
      <c r="H17" s="92">
        <v>9</v>
      </c>
      <c r="I17" s="92">
        <v>5</v>
      </c>
      <c r="J17" s="92">
        <v>2</v>
      </c>
      <c r="K17" s="92"/>
      <c r="L17" s="104">
        <f t="shared" si="1"/>
        <v>2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>
        <v>1</v>
      </c>
      <c r="F19" s="92">
        <v>1</v>
      </c>
      <c r="G19" s="92"/>
      <c r="H19" s="92">
        <v>1</v>
      </c>
      <c r="I19" s="92">
        <v>1</v>
      </c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15</v>
      </c>
      <c r="F24" s="92">
        <v>12</v>
      </c>
      <c r="G24" s="92">
        <v>1</v>
      </c>
      <c r="H24" s="92">
        <v>11</v>
      </c>
      <c r="I24" s="92">
        <v>6</v>
      </c>
      <c r="J24" s="92">
        <v>4</v>
      </c>
      <c r="K24" s="92"/>
      <c r="L24" s="104">
        <f t="shared" si="1"/>
        <v>3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9</v>
      </c>
      <c r="F25" s="92">
        <v>7</v>
      </c>
      <c r="G25" s="92"/>
      <c r="H25" s="92">
        <v>9</v>
      </c>
      <c r="I25" s="92">
        <v>6</v>
      </c>
      <c r="J25" s="92"/>
      <c r="K25" s="92"/>
      <c r="L25" s="104">
        <f t="shared" si="1"/>
        <v>2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196</v>
      </c>
      <c r="F27" s="92">
        <v>180</v>
      </c>
      <c r="G27" s="92"/>
      <c r="H27" s="92">
        <v>188</v>
      </c>
      <c r="I27" s="92">
        <v>173</v>
      </c>
      <c r="J27" s="92">
        <v>8</v>
      </c>
      <c r="K27" s="92"/>
      <c r="L27" s="104">
        <f t="shared" si="1"/>
        <v>16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249</v>
      </c>
      <c r="F28" s="92">
        <v>175</v>
      </c>
      <c r="G28" s="92">
        <v>1</v>
      </c>
      <c r="H28" s="92">
        <v>180</v>
      </c>
      <c r="I28" s="92">
        <v>158</v>
      </c>
      <c r="J28" s="92">
        <v>69</v>
      </c>
      <c r="K28" s="92">
        <v>5</v>
      </c>
      <c r="L28" s="104">
        <f t="shared" si="1"/>
        <v>74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20</v>
      </c>
      <c r="F29" s="92">
        <v>20</v>
      </c>
      <c r="G29" s="92"/>
      <c r="H29" s="92">
        <v>20</v>
      </c>
      <c r="I29" s="92">
        <v>19</v>
      </c>
      <c r="J29" s="92"/>
      <c r="K29" s="92"/>
      <c r="L29" s="104">
        <f t="shared" si="1"/>
        <v>0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25</v>
      </c>
      <c r="F30" s="92">
        <v>19</v>
      </c>
      <c r="G30" s="92"/>
      <c r="H30" s="92">
        <v>22</v>
      </c>
      <c r="I30" s="92">
        <v>21</v>
      </c>
      <c r="J30" s="92">
        <v>3</v>
      </c>
      <c r="K30" s="92"/>
      <c r="L30" s="104">
        <f t="shared" si="1"/>
        <v>6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1</v>
      </c>
      <c r="F31" s="92">
        <v>1</v>
      </c>
      <c r="G31" s="92"/>
      <c r="H31" s="92">
        <v>1</v>
      </c>
      <c r="I31" s="92">
        <v>1</v>
      </c>
      <c r="J31" s="92"/>
      <c r="K31" s="92"/>
      <c r="L31" s="104">
        <f t="shared" si="1"/>
        <v>0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>
        <v>1</v>
      </c>
      <c r="F34" s="92">
        <v>1</v>
      </c>
      <c r="G34" s="92"/>
      <c r="H34" s="92">
        <v>1</v>
      </c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2</v>
      </c>
      <c r="F35" s="92">
        <v>1</v>
      </c>
      <c r="G35" s="92"/>
      <c r="H35" s="92">
        <v>2</v>
      </c>
      <c r="I35" s="92">
        <v>1</v>
      </c>
      <c r="J35" s="92"/>
      <c r="K35" s="92"/>
      <c r="L35" s="104">
        <f t="shared" si="1"/>
        <v>1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9</v>
      </c>
      <c r="F36" s="92">
        <v>9</v>
      </c>
      <c r="G36" s="92"/>
      <c r="H36" s="92">
        <v>6</v>
      </c>
      <c r="I36" s="92">
        <v>4</v>
      </c>
      <c r="J36" s="92">
        <v>3</v>
      </c>
      <c r="K36" s="92"/>
      <c r="L36" s="104">
        <f t="shared" si="1"/>
        <v>0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>
        <v>2</v>
      </c>
      <c r="F38" s="92">
        <v>2</v>
      </c>
      <c r="G38" s="92"/>
      <c r="H38" s="92"/>
      <c r="I38" s="92"/>
      <c r="J38" s="92">
        <v>2</v>
      </c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322</v>
      </c>
      <c r="F40" s="92">
        <v>237</v>
      </c>
      <c r="G40" s="92">
        <v>1</v>
      </c>
      <c r="H40" s="92">
        <v>237</v>
      </c>
      <c r="I40" s="92">
        <v>191</v>
      </c>
      <c r="J40" s="92">
        <v>85</v>
      </c>
      <c r="K40" s="92">
        <v>5</v>
      </c>
      <c r="L40" s="104">
        <f t="shared" si="1"/>
        <v>85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241</v>
      </c>
      <c r="F41" s="92">
        <v>227</v>
      </c>
      <c r="G41" s="92"/>
      <c r="H41" s="92">
        <v>205</v>
      </c>
      <c r="I41" s="92" t="s">
        <v>70</v>
      </c>
      <c r="J41" s="92">
        <v>36</v>
      </c>
      <c r="K41" s="92"/>
      <c r="L41" s="104">
        <f t="shared" si="1"/>
        <v>14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>
        <v>2</v>
      </c>
      <c r="F42" s="92">
        <v>2</v>
      </c>
      <c r="G42" s="92"/>
      <c r="H42" s="92"/>
      <c r="I42" s="92" t="s">
        <v>70</v>
      </c>
      <c r="J42" s="92">
        <v>2</v>
      </c>
      <c r="K42" s="92"/>
      <c r="L42" s="104">
        <f t="shared" si="1"/>
        <v>0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>
        <v>17</v>
      </c>
      <c r="F43" s="92">
        <v>17</v>
      </c>
      <c r="G43" s="92"/>
      <c r="H43" s="92">
        <v>17</v>
      </c>
      <c r="I43" s="92">
        <v>16</v>
      </c>
      <c r="J43" s="92"/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258</v>
      </c>
      <c r="F45" s="92">
        <f>F41+F43+F44</f>
        <v>244</v>
      </c>
      <c r="G45" s="92">
        <f>G41+G43+G44</f>
        <v>0</v>
      </c>
      <c r="H45" s="92">
        <f>H41+H43+H44</f>
        <v>222</v>
      </c>
      <c r="I45" s="92">
        <f>I43+I44</f>
        <v>16</v>
      </c>
      <c r="J45" s="92">
        <f>J41+J43+J44</f>
        <v>36</v>
      </c>
      <c r="K45" s="92">
        <f>K41+K43+K44</f>
        <v>0</v>
      </c>
      <c r="L45" s="104">
        <f t="shared" si="1"/>
        <v>14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844</v>
      </c>
      <c r="F46" s="92">
        <f t="shared" si="3"/>
        <v>718</v>
      </c>
      <c r="G46" s="92">
        <f t="shared" si="3"/>
        <v>2</v>
      </c>
      <c r="H46" s="92">
        <f t="shared" si="3"/>
        <v>691</v>
      </c>
      <c r="I46" s="92">
        <f t="shared" si="3"/>
        <v>393</v>
      </c>
      <c r="J46" s="92">
        <f t="shared" si="3"/>
        <v>153</v>
      </c>
      <c r="K46" s="92">
        <f t="shared" si="3"/>
        <v>8</v>
      </c>
      <c r="L46" s="104">
        <f t="shared" si="1"/>
        <v>126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Рожищенський районний суд Волинської області, 
Початок періоду: 01.01.2020, Кінець періоду: 30.06.2020&amp;L3453563C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3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3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23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>
        <v>1</v>
      </c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>
        <v>2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7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>
        <v>2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>
        <v>1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/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2</v>
      </c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20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4">
        <v>13</v>
      </c>
      <c r="G15" s="92"/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4">
        <v>15</v>
      </c>
      <c r="G17" s="92">
        <v>3</v>
      </c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13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4">
        <v>17</v>
      </c>
      <c r="G19" s="92"/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53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2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4">
        <v>20</v>
      </c>
      <c r="G22" s="92"/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4">
        <v>21</v>
      </c>
      <c r="G23" s="92"/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4">
        <v>22</v>
      </c>
      <c r="G24" s="92"/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>
        <v>1</v>
      </c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/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46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9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/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9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5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4">
        <v>48</v>
      </c>
      <c r="G50" s="92">
        <v>6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4">
        <v>49</v>
      </c>
      <c r="G51" s="92"/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Рожищенський районний суд Волинської області, 
Початок періоду: 01.01.2020, Кінець періоду: 30.06.2020&amp;L3453563C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33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16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14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17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1</v>
      </c>
      <c r="J19" s="50"/>
    </row>
    <row r="20" spans="1:10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132</v>
      </c>
      <c r="J20" s="50"/>
    </row>
    <row r="21" spans="1:10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/>
      <c r="J21" s="50"/>
    </row>
    <row r="22" spans="1:10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22</v>
      </c>
      <c r="J22" s="50"/>
    </row>
    <row r="23" spans="1:10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/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7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14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>
        <v>1</v>
      </c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7</v>
      </c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73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227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95</v>
      </c>
      <c r="J39" s="50"/>
    </row>
    <row r="40" spans="1:10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/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2775876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715434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4</v>
      </c>
      <c r="J44" s="50"/>
    </row>
    <row r="45" spans="1:10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/>
      <c r="J45" s="50"/>
    </row>
    <row r="46" spans="1:10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28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1</v>
      </c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4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1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217</v>
      </c>
      <c r="F55" s="92">
        <v>4</v>
      </c>
      <c r="G55" s="92"/>
      <c r="H55" s="92"/>
      <c r="I55" s="92"/>
      <c r="J55" s="50"/>
    </row>
    <row r="56" spans="1:10" x14ac:dyDescent="0.2">
      <c r="A56" s="128" t="s">
        <v>131</v>
      </c>
      <c r="B56" s="128"/>
      <c r="C56" s="128"/>
      <c r="D56" s="128"/>
      <c r="E56" s="92">
        <v>6</v>
      </c>
      <c r="F56" s="92">
        <v>5</v>
      </c>
      <c r="G56" s="92"/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209</v>
      </c>
      <c r="F57" s="92">
        <v>28</v>
      </c>
      <c r="G57" s="92"/>
      <c r="H57" s="92"/>
      <c r="I57" s="92"/>
      <c r="J57" s="50"/>
    </row>
    <row r="58" spans="1:10" x14ac:dyDescent="0.2">
      <c r="A58" s="128" t="s">
        <v>133</v>
      </c>
      <c r="B58" s="128"/>
      <c r="C58" s="128"/>
      <c r="D58" s="128"/>
      <c r="E58" s="92">
        <v>221</v>
      </c>
      <c r="F58" s="92">
        <v>1</v>
      </c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x14ac:dyDescent="0.2">
      <c r="A62" s="114" t="s">
        <v>136</v>
      </c>
      <c r="B62" s="127"/>
      <c r="C62" s="127"/>
      <c r="D62" s="127"/>
      <c r="E62" s="145"/>
      <c r="F62" s="195">
        <v>302</v>
      </c>
      <c r="G62" s="207">
        <v>853147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85</v>
      </c>
      <c r="G63" s="208">
        <v>507752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217</v>
      </c>
      <c r="G64" s="208">
        <v>345395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102</v>
      </c>
      <c r="G65" s="207">
        <v>47789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Рожищенський районний суд Волинської області, 
Початок періоду: 01.01.2020, Кінець періоду: 30.06.2020&amp;L3453563C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5.2287581699346406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10.714285714285714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5.882352941176471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96.239554317548752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691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844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29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11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92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55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17</v>
      </c>
      <c r="E15" s="237"/>
    </row>
    <row r="16" spans="1:5" x14ac:dyDescent="0.2">
      <c r="A16" s="221"/>
      <c r="B16" s="221"/>
      <c r="C16" s="89"/>
      <c r="D16" s="89"/>
    </row>
    <row r="17" spans="1:7" x14ac:dyDescent="0.2">
      <c r="A17" s="222"/>
      <c r="B17" s="222"/>
      <c r="C17" s="232"/>
      <c r="D17" s="232"/>
    </row>
    <row r="18" spans="1:7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 t="s">
        <v>208</v>
      </c>
      <c r="D23" s="235"/>
    </row>
    <row r="24" spans="1:7" ht="12.95" customHeight="1" x14ac:dyDescent="0.2">
      <c r="A24" s="228" t="s">
        <v>198</v>
      </c>
      <c r="B24" s="231"/>
      <c r="C24" s="172" t="s">
        <v>209</v>
      </c>
      <c r="D24" s="172"/>
    </row>
    <row r="25" spans="1:7" ht="12.95" customHeight="1" x14ac:dyDescent="0.2">
      <c r="A25" s="227" t="s">
        <v>199</v>
      </c>
      <c r="B25" s="231"/>
      <c r="C25" s="172" t="s">
        <v>210</v>
      </c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211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Рожищенський районний суд Волинської області, 
Початок періоду: 01.01.2020, Кінець періоду: 30.06.2020&amp;L3453563C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2020-07-10T08:22:50Z</dcterms:created>
  <dcterms:modified xsi:type="dcterms:W3CDTF">2020-07-10T08:22:50Z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1-мзс_00167_2.2020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3453563C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