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<sst xmlns="http://schemas.openxmlformats.org/spreadsheetml/2006/main" count="290" uniqueCount="218">
  <si>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</si>
  <si>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</si>
  <si>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</si>
  <si>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</si>
  <si>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</si>
  <si>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</si>
  <si>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</si>
  <si>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</si>
  <si>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</si>
  <si>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</si>
  <si>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</si>
  <si>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</si>
  <si>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</si>
  <si>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</si>
  <si>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</si>
  <si>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</si>
  <si>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</si>
  <si>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</si>
  <si>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</si>
  <si>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</si>
  <si>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</si>
  <si>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</si>
  <si>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</si>
  <si>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</si>
  <si>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</si>
  <si>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</si>
  <si>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</si>
  <si>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</si>
  <si>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</si>
  <si>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</si>
  <si>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</si>
  <si>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</si>
  <si>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</si>
  <si>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</si>
  <si>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</si>
  <si>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</si>
  <si>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</si>
  <si>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</si>
  <si>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</si>
  <si>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</si>
  <si>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</si>
  <si>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</si>
  <si>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</si>
  <si>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</si>
  <si>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</si>
  <si>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</si>
  <si>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</si>
  <si>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</si>
  <si>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</si>
  <si>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</si>
  <si>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</si>
  <si>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</si>
  <si>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</si>
  <si>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</si>
  <si>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</si>
  <si>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</si>
  <si>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</si>
  <si>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</si>
  <si>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</si>
  <si>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</si>
  <si>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</si>
  <si>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</si>
  <si>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</si>
  <si>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</si>
  <si>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</si>
  <si>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</si>
  <si>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</si>
  <si>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</si>
  <si>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</si>
  <si>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</si>
  <si>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</si>
  <si>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</si>
  <si>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</si>
  <si>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</si>
  <si>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</si>
  <si>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</si>
  <si>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</si>
  <si>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</si>
  <si>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</si>
  <si>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</si>
  <si>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</si>
  <si>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</si>
  <si>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</si>
  <si>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</si>
  <si>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</si>
  <si>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</si>
  <si>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</si>
  <si>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</si>
  <si>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</si>
  <si>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</si>
  <si>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</si>
  <si>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</si>
  <si>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</si>
  <si>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</si>
  <si>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</si>
  <si>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</si>
  <si>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</si>
  <si>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</si>
  <si>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</si>
  <si>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</si>
  <si>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</si>
  <si>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</si>
  <si>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</si>
  <si>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</si>
  <si>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</si>
  <si>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</si>
  <si>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</si>
  <si>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</si>
  <si>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</si>
  <si>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</si>
  <si>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</si>
  <si>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</si>
  <si>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</si>
  <si>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</si>
  <si>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</si>
  <si>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</si>
  <si>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</si>
  <si>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</si>
  <si>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</si>
  <si>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</si>
  <si>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</si>
  <si>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</si>
  <si>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</si>
  <si>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</si>
  <si>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</si>
  <si>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</si>
  <si>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</si>
  <si>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</si>
  <si>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</si>
  <si>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</si>
  <si>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</si>
  <si>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</si>
  <si>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</si>
  <si>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</si>
  <si>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</si>
  <si>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</si>
  <si>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</si>
  <si>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</si>
  <si>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</si>
  <si>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</si>
  <si>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</si>
  <si>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</si>
  <si>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</si>
  <si>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</si>
  <si>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</si>
  <si>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</si>
  <si>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</si>
  <si>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</si>
  <si>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</si>
  <si>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</si>
  <si>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</si>
  <si>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</si>
  <si>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</si>
  <si>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</si>
  <si>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</si>
  <si>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</si>
  <si>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</si>
  <si>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</si>
  <si>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</si>
  <si>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</si>
  <si>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</si>
  <si>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</si>
  <si>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</si>
  <si>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</si>
  <si>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</si>
  <si>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</si>
  <si>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</si>
  <si>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</si>
  <si>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</si>
  <si>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</si>
  <si>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</si>
  <si>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</si>
  <si>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</si>
  <si>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</si>
  <si>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</si>
  <si>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</si>
  <si>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</si>
  <si>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</si>
  <si>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</si>
  <si>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</si>
  <si>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</si>
  <si>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</si>
  <si>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</si>
  <si>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</si>
  <si>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</si>
  <si>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</si>
  <si>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</si>
  <si>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</si>
  <si>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</si>
  <si>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</si>
  <si>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</si>
  <si>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</si>
  <si>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</si>
  <si>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</si>
  <si>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</si>
  <si>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</si>
  <si>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</si>
  <si>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</si>
  <si>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</si>
  <si>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</si>
  <si>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</si>
  <si>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</si>
  <si>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</si>
  <si>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</si>
  <si>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</si>
  <si>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</si>
  <si>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</si>
  <si>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</si>
  <si>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Рожищенський районний суд Волинської області</t>
  </si>
  <si>
    <t>45100.м. Рожище.вул. Грушевського 4</t>
  </si>
  <si>
    <t>Доручення судів України / іноземних судів</t>
  </si>
  <si>
    <t xml:space="preserve">Розглянуто справ судом присяжних </t>
  </si>
  <si>
    <t>І.І. Сіліч</t>
  </si>
  <si>
    <t>І.В. Сімінська</t>
  </si>
  <si>
    <t>03368 222 93</t>
  </si>
  <si>
    <t>03368 215 79</t>
  </si>
  <si>
    <t>inbox@rg.vl.court.gov.ua</t>
  </si>
  <si>
    <t>11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</si>
</sst>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74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77" fillId="42" borderId="0" applyNumberFormat="0" applyBorder="0" applyAlignment="0" applyProtection="0"/>
    <xf numFmtId="0" fontId="0" fillId="43" borderId="17" applyNumberFormat="0" applyFont="0" applyAlignment="0" applyProtection="0"/>
    <xf numFmtId="0" fontId="78" fillId="41" borderId="1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/>
      <protection/>
    </xf>
    <xf numFmtId="0" fontId="16" fillId="0" borderId="0" xfId="96" applyNumberFormat="1" applyFont="1" applyFill="1" applyBorder="1" applyAlignment="1" applyProtection="1">
      <alignment horizontal="right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/>
      <protection/>
    </xf>
    <xf numFmtId="0" fontId="18" fillId="0" borderId="0" xfId="96" applyNumberFormat="1" applyFont="1" applyFill="1" applyBorder="1" applyAlignment="1" applyProtection="1">
      <alignment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7" fillId="0" borderId="2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7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9" applyNumberFormat="1" applyFont="1" applyFill="1" applyBorder="1" applyAlignment="1">
      <alignment horizontal="center" vertical="center" wrapText="1"/>
      <protection/>
    </xf>
    <xf numFmtId="49" fontId="38" fillId="0" borderId="24" xfId="99" applyNumberFormat="1" applyFont="1" applyFill="1" applyBorder="1" applyAlignment="1">
      <alignment horizontal="center" vertical="center" wrapText="1"/>
      <protection/>
    </xf>
    <xf numFmtId="49" fontId="38" fillId="0" borderId="28" xfId="99" applyNumberFormat="1" applyFont="1" applyFill="1" applyBorder="1" applyAlignment="1">
      <alignment horizontal="center" vertical="center" wrapText="1"/>
      <protection/>
    </xf>
    <xf numFmtId="49" fontId="38" fillId="0" borderId="27" xfId="99" applyNumberFormat="1" applyFont="1" applyFill="1" applyBorder="1" applyAlignment="1">
      <alignment horizontal="center" vertical="center" wrapText="1"/>
      <protection/>
    </xf>
    <xf numFmtId="49" fontId="38" fillId="0" borderId="25" xfId="99" applyNumberFormat="1" applyFont="1" applyFill="1" applyBorder="1" applyAlignment="1">
      <alignment horizontal="center" vertical="center" wrapText="1"/>
      <protection/>
    </xf>
    <xf numFmtId="49" fontId="38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&amp;L44C96886&amp;C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118</v>
      </c>
      <c r="F6" s="105">
        <v>99</v>
      </c>
      <c r="G6" s="105"/>
      <c r="H6" s="105">
        <v>85</v>
      </c>
      <c r="I6" s="105" t="s">
        <v>206</v>
      </c>
      <c r="J6" s="105">
        <v>33</v>
      </c>
      <c r="K6" s="84">
        <v>5</v>
      </c>
      <c r="L6" s="91">
        <f>E6-F6</f>
        <v>19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325</v>
      </c>
      <c r="F7" s="105">
        <v>323</v>
      </c>
      <c r="G7" s="105"/>
      <c r="H7" s="105">
        <v>324</v>
      </c>
      <c r="I7" s="105">
        <v>293</v>
      </c>
      <c r="J7" s="105">
        <v>1</v>
      </c>
      <c r="K7" s="84"/>
      <c r="L7" s="91">
        <f>E7-F7</f>
        <v>2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1</v>
      </c>
      <c r="F8" s="105">
        <v>1</v>
      </c>
      <c r="G8" s="105"/>
      <c r="H8" s="105">
        <v>1</v>
      </c>
      <c r="I8" s="105">
        <v>1</v>
      </c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39</v>
      </c>
      <c r="F9" s="105">
        <v>38</v>
      </c>
      <c r="G9" s="105"/>
      <c r="H9" s="85">
        <v>36</v>
      </c>
      <c r="I9" s="105">
        <v>30</v>
      </c>
      <c r="J9" s="105">
        <v>3</v>
      </c>
      <c r="K9" s="84"/>
      <c r="L9" s="91">
        <f>E9-F9</f>
        <v>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</v>
      </c>
      <c r="F12" s="105">
        <v>1</v>
      </c>
      <c r="G12" s="105"/>
      <c r="H12" s="105">
        <v>1</v>
      </c>
      <c r="I12" s="105">
        <v>1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</v>
      </c>
      <c r="F13" s="105"/>
      <c r="G13" s="105"/>
      <c r="H13" s="105">
        <v>1</v>
      </c>
      <c r="I13" s="105"/>
      <c r="J13" s="105"/>
      <c r="K13" s="84"/>
      <c r="L13" s="91">
        <f>E13-F13</f>
        <v>1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14</v>
      </c>
      <c r="F14" s="112">
        <v>14</v>
      </c>
      <c r="G14" s="112"/>
      <c r="H14" s="112">
        <v>14</v>
      </c>
      <c r="I14" s="112">
        <v>13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2</v>
      </c>
      <c r="F15" s="112">
        <v>2</v>
      </c>
      <c r="G15" s="112"/>
      <c r="H15" s="112">
        <v>2</v>
      </c>
      <c r="I15" s="112">
        <v>2</v>
      </c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501</v>
      </c>
      <c r="F16" s="86">
        <f>SUM(F6:F15)</f>
        <v>478</v>
      </c>
      <c r="G16" s="86">
        <f>SUM(G6:G15)</f>
        <v>0</v>
      </c>
      <c r="H16" s="86">
        <f>SUM(H6:H15)</f>
        <v>464</v>
      </c>
      <c r="I16" s="86">
        <f>SUM(I6:I15)</f>
        <v>340</v>
      </c>
      <c r="J16" s="86">
        <f>SUM(J6:J15)</f>
        <v>37</v>
      </c>
      <c r="K16" s="86">
        <f>SUM(K6:K15)</f>
        <v>5</v>
      </c>
      <c r="L16" s="91">
        <f>E16-F16</f>
        <v>23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12</v>
      </c>
      <c r="F17" s="84">
        <v>8</v>
      </c>
      <c r="G17" s="84"/>
      <c r="H17" s="84">
        <v>12</v>
      </c>
      <c r="I17" s="84">
        <v>9</v>
      </c>
      <c r="J17" s="84"/>
      <c r="K17" s="84"/>
      <c r="L17" s="91">
        <f>E17-F17</f>
        <v>4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12</v>
      </c>
      <c r="F18" s="84">
        <v>10</v>
      </c>
      <c r="G18" s="84">
        <v>1</v>
      </c>
      <c r="H18" s="84">
        <v>11</v>
      </c>
      <c r="I18" s="84">
        <v>6</v>
      </c>
      <c r="J18" s="84">
        <v>1</v>
      </c>
      <c r="K18" s="84"/>
      <c r="L18" s="91">
        <f>E18-F18</f>
        <v>2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16</v>
      </c>
      <c r="F25" s="94">
        <v>13</v>
      </c>
      <c r="G25" s="94">
        <v>1</v>
      </c>
      <c r="H25" s="94">
        <v>15</v>
      </c>
      <c r="I25" s="94">
        <v>7</v>
      </c>
      <c r="J25" s="94">
        <v>1</v>
      </c>
      <c r="K25" s="94"/>
      <c r="L25" s="91">
        <f>E25-F25</f>
        <v>3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35</v>
      </c>
      <c r="F26" s="84">
        <v>33</v>
      </c>
      <c r="G26" s="84"/>
      <c r="H26" s="84">
        <v>35</v>
      </c>
      <c r="I26" s="84">
        <v>30</v>
      </c>
      <c r="J26" s="84"/>
      <c r="K26" s="84"/>
      <c r="L26" s="91">
        <f>E26-F26</f>
        <v>2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>
        <v>1</v>
      </c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403</v>
      </c>
      <c r="F28" s="84">
        <v>387</v>
      </c>
      <c r="G28" s="84"/>
      <c r="H28" s="84">
        <v>394</v>
      </c>
      <c r="I28" s="84">
        <v>361</v>
      </c>
      <c r="J28" s="84">
        <v>9</v>
      </c>
      <c r="K28" s="84"/>
      <c r="L28" s="91">
        <f>E28-F28</f>
        <v>16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439</v>
      </c>
      <c r="F29" s="84">
        <v>365</v>
      </c>
      <c r="G29" s="84">
        <v>3</v>
      </c>
      <c r="H29" s="84">
        <v>366</v>
      </c>
      <c r="I29" s="84">
        <v>314</v>
      </c>
      <c r="J29" s="84">
        <v>73</v>
      </c>
      <c r="K29" s="84">
        <v>2</v>
      </c>
      <c r="L29" s="91">
        <f>E29-F29</f>
        <v>74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50</v>
      </c>
      <c r="F30" s="84">
        <v>50</v>
      </c>
      <c r="G30" s="84"/>
      <c r="H30" s="84">
        <v>47</v>
      </c>
      <c r="I30" s="84">
        <v>43</v>
      </c>
      <c r="J30" s="84">
        <v>3</v>
      </c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51</v>
      </c>
      <c r="F31" s="84">
        <v>45</v>
      </c>
      <c r="G31" s="84"/>
      <c r="H31" s="84">
        <v>42</v>
      </c>
      <c r="I31" s="84">
        <v>39</v>
      </c>
      <c r="J31" s="84">
        <v>9</v>
      </c>
      <c r="K31" s="84"/>
      <c r="L31" s="91">
        <f>E31-F31</f>
        <v>6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4</v>
      </c>
      <c r="F32" s="84">
        <v>4</v>
      </c>
      <c r="G32" s="84"/>
      <c r="H32" s="84">
        <v>4</v>
      </c>
      <c r="I32" s="84">
        <v>3</v>
      </c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</v>
      </c>
      <c r="F36" s="84">
        <v>1</v>
      </c>
      <c r="G36" s="84"/>
      <c r="H36" s="84">
        <v>2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30</v>
      </c>
      <c r="F37" s="84">
        <v>30</v>
      </c>
      <c r="G37" s="84"/>
      <c r="H37" s="84">
        <v>26</v>
      </c>
      <c r="I37" s="84">
        <v>15</v>
      </c>
      <c r="J37" s="84">
        <v>4</v>
      </c>
      <c r="K37" s="84"/>
      <c r="L37" s="91">
        <f>E37-F37</f>
        <v>0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4</v>
      </c>
      <c r="F39" s="84">
        <v>4</v>
      </c>
      <c r="G39" s="84"/>
      <c r="H39" s="84">
        <v>4</v>
      </c>
      <c r="I39" s="84">
        <v>4</v>
      </c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616</v>
      </c>
      <c r="F40" s="94">
        <v>531</v>
      </c>
      <c r="G40" s="94">
        <v>3</v>
      </c>
      <c r="H40" s="94">
        <v>518</v>
      </c>
      <c r="I40" s="94">
        <v>406</v>
      </c>
      <c r="J40" s="94">
        <v>98</v>
      </c>
      <c r="K40" s="94">
        <v>2</v>
      </c>
      <c r="L40" s="91">
        <f>E40-F40</f>
        <v>85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463</v>
      </c>
      <c r="F41" s="84">
        <v>449</v>
      </c>
      <c r="G41" s="84"/>
      <c r="H41" s="84">
        <v>449</v>
      </c>
      <c r="I41" s="84" t="s">
        <v>206</v>
      </c>
      <c r="J41" s="84">
        <v>14</v>
      </c>
      <c r="K41" s="84"/>
      <c r="L41" s="91">
        <f>E41-F41</f>
        <v>14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</v>
      </c>
      <c r="F42" s="84">
        <v>2</v>
      </c>
      <c r="G42" s="84"/>
      <c r="H42" s="84">
        <v>2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32</v>
      </c>
      <c r="F43" s="84">
        <v>32</v>
      </c>
      <c r="G43" s="84"/>
      <c r="H43" s="84">
        <v>32</v>
      </c>
      <c r="I43" s="84">
        <v>29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495</v>
      </c>
      <c r="F45" s="84">
        <f>F41+F43+F44</f>
        <v>481</v>
      </c>
      <c r="G45" s="84">
        <f>G41+G43+G44</f>
        <v>0</v>
      </c>
      <c r="H45" s="84">
        <f>H41+H43+H44</f>
        <v>481</v>
      </c>
      <c r="I45" s="84">
        <f>I43+I44</f>
        <v>29</v>
      </c>
      <c r="J45" s="84">
        <f>J41+J43+J44</f>
        <v>14</v>
      </c>
      <c r="K45" s="84">
        <f>K41+K43+K44</f>
        <v>0</v>
      </c>
      <c r="L45" s="91">
        <f>E45-F45</f>
        <v>14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1628</v>
      </c>
      <c r="F46" s="84">
        <f t="shared" si="0"/>
        <v>1503</v>
      </c>
      <c r="G46" s="84">
        <f t="shared" si="0"/>
        <v>4</v>
      </c>
      <c r="H46" s="84">
        <f t="shared" si="0"/>
        <v>1478</v>
      </c>
      <c r="I46" s="84">
        <f t="shared" si="0"/>
        <v>782</v>
      </c>
      <c r="J46" s="84">
        <f t="shared" si="0"/>
        <v>150</v>
      </c>
      <c r="K46" s="84">
        <f t="shared" si="0"/>
        <v>7</v>
      </c>
      <c r="L46" s="91">
        <f>E46-F46</f>
        <v>125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&amp;L44C96886&amp;C&amp;R2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2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2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31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3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5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/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7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55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6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29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149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10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10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3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3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/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&amp;L44C96886&amp;C&amp;R3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86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59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31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23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4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1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285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31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8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15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9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152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105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104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432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184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4895518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2465571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7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3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95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3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4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1389</v>
      </c>
      <c r="F57" s="115">
        <f>F58+F61+F62+F63</f>
        <v>80</v>
      </c>
      <c r="G57" s="115">
        <f>G58+G61+G62+G63</f>
        <v>5</v>
      </c>
      <c r="H57" s="115">
        <f>H58+H61+H62+H63</f>
        <v>3</v>
      </c>
      <c r="I57" s="115">
        <f>I58+I61+I62+I63</f>
        <v>1</v>
      </c>
    </row>
    <row r="58" spans="1:9" ht="13.5" customHeight="1">
      <c r="A58" s="219" t="s">
        <v>103</v>
      </c>
      <c r="B58" s="219"/>
      <c r="C58" s="219"/>
      <c r="D58" s="219"/>
      <c r="E58" s="94">
        <v>447</v>
      </c>
      <c r="F58" s="94">
        <v>12</v>
      </c>
      <c r="G58" s="94">
        <v>1</v>
      </c>
      <c r="H58" s="94">
        <v>3</v>
      </c>
      <c r="I58" s="94">
        <v>1</v>
      </c>
    </row>
    <row r="59" spans="1:9" ht="13.5" customHeight="1">
      <c r="A59" s="284" t="s">
        <v>204</v>
      </c>
      <c r="B59" s="285"/>
      <c r="C59" s="285"/>
      <c r="D59" s="286"/>
      <c r="E59" s="86">
        <v>71</v>
      </c>
      <c r="F59" s="86">
        <v>11</v>
      </c>
      <c r="G59" s="86">
        <v>1</v>
      </c>
      <c r="H59" s="86">
        <v>2</v>
      </c>
      <c r="I59" s="86"/>
    </row>
    <row r="60" spans="1:9" ht="13.5" customHeight="1">
      <c r="A60" s="284" t="s">
        <v>205</v>
      </c>
      <c r="B60" s="285"/>
      <c r="C60" s="285"/>
      <c r="D60" s="286"/>
      <c r="E60" s="86">
        <v>322</v>
      </c>
      <c r="F60" s="86">
        <v>1</v>
      </c>
      <c r="G60" s="86"/>
      <c r="H60" s="86">
        <v>1</v>
      </c>
      <c r="I60" s="86"/>
    </row>
    <row r="61" spans="1:9" ht="13.5" customHeight="1">
      <c r="A61" s="272" t="s">
        <v>30</v>
      </c>
      <c r="B61" s="272"/>
      <c r="C61" s="272"/>
      <c r="D61" s="272"/>
      <c r="E61" s="84">
        <v>8</v>
      </c>
      <c r="F61" s="84">
        <v>7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457</v>
      </c>
      <c r="F62" s="84">
        <v>57</v>
      </c>
      <c r="G62" s="84">
        <v>4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477</v>
      </c>
      <c r="F63" s="84">
        <v>4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664</v>
      </c>
      <c r="G67" s="108">
        <v>2999869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249</v>
      </c>
      <c r="G68" s="88">
        <v>2173924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415</v>
      </c>
      <c r="G69" s="88">
        <v>825945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223</v>
      </c>
      <c r="G70" s="108">
        <v>133917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&amp;L44C96886&amp;C&amp;R4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4.666666666666667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13.513513513513514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2.0408163265306123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98.33666001330673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369.5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407</v>
      </c>
    </row>
    <row r="11" spans="1:4" ht="16.5" customHeight="1">
      <c r="A11" s="209" t="s">
        <v>62</v>
      </c>
      <c r="B11" s="211"/>
      <c r="C11" s="10">
        <v>9</v>
      </c>
      <c r="D11" s="84">
        <v>36</v>
      </c>
    </row>
    <row r="12" spans="1:4" ht="16.5" customHeight="1">
      <c r="A12" s="272" t="s">
        <v>103</v>
      </c>
      <c r="B12" s="272"/>
      <c r="C12" s="10">
        <v>10</v>
      </c>
      <c r="D12" s="84">
        <v>32</v>
      </c>
    </row>
    <row r="13" spans="1:4" ht="16.5" customHeight="1">
      <c r="A13" s="284" t="s">
        <v>204</v>
      </c>
      <c r="B13" s="286"/>
      <c r="C13" s="10">
        <v>11</v>
      </c>
      <c r="D13" s="94">
        <v>70</v>
      </c>
    </row>
    <row r="14" spans="1:4" ht="16.5" customHeight="1">
      <c r="A14" s="284" t="s">
        <v>205</v>
      </c>
      <c r="B14" s="286"/>
      <c r="C14" s="10">
        <v>12</v>
      </c>
      <c r="D14" s="94">
        <v>4</v>
      </c>
    </row>
    <row r="15" spans="1:4" ht="16.5" customHeight="1">
      <c r="A15" s="272" t="s">
        <v>30</v>
      </c>
      <c r="B15" s="272"/>
      <c r="C15" s="10">
        <v>13</v>
      </c>
      <c r="D15" s="84">
        <v>95</v>
      </c>
    </row>
    <row r="16" spans="1:4" ht="16.5" customHeight="1">
      <c r="A16" s="272" t="s">
        <v>104</v>
      </c>
      <c r="B16" s="272"/>
      <c r="C16" s="10">
        <v>14</v>
      </c>
      <c r="D16" s="84">
        <v>55</v>
      </c>
    </row>
    <row r="17" spans="1:5" ht="16.5" customHeight="1">
      <c r="A17" s="272" t="s">
        <v>108</v>
      </c>
      <c r="B17" s="272"/>
      <c r="C17" s="10">
        <v>15</v>
      </c>
      <c r="D17" s="84">
        <v>17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&amp;L44C96886&amp;C&amp;R5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2021-01-21T07:45:48Z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44C96886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